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C:\Users\awats\Downloads\"/>
    </mc:Choice>
  </mc:AlternateContent>
  <xr:revisionPtr revIDLastSave="0" documentId="13_ncr:1_{7128CADB-197A-4711-8263-885D71C382E6}" xr6:coauthVersionLast="47" xr6:coauthVersionMax="47" xr10:uidLastSave="{00000000-0000-0000-0000-000000000000}"/>
  <bookViews>
    <workbookView xWindow="-110" yWindow="-110" windowWidth="19420" windowHeight="11500" activeTab="1" xr2:uid="{00000000-000D-0000-FFFF-FFFF00000000}"/>
  </bookViews>
  <sheets>
    <sheet name="MS 003 DAC" sheetId="2" r:id="rId1"/>
    <sheet name="MS 003" sheetId="1" r:id="rId2"/>
    <sheet name="cubic feet calc" sheetId="3"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3" i="3" l="1"/>
  <c r="C12" i="3"/>
  <c r="C11" i="3"/>
  <c r="C10" i="3"/>
  <c r="D10" i="3" s="1"/>
  <c r="D13" i="3"/>
  <c r="D12" i="3"/>
  <c r="D11" i="3"/>
  <c r="D14" i="3" l="1"/>
</calcChain>
</file>

<file path=xl/sharedStrings.xml><?xml version="1.0" encoding="utf-8"?>
<sst xmlns="http://schemas.openxmlformats.org/spreadsheetml/2006/main" count="283" uniqueCount="141">
  <si>
    <t>1.1.2.1</t>
  </si>
  <si>
    <t>1.1.2.2</t>
  </si>
  <si>
    <t xml:space="preserve">Collection Title </t>
  </si>
  <si>
    <t>Series</t>
  </si>
  <si>
    <t>Description</t>
  </si>
  <si>
    <t>Start Date</t>
  </si>
  <si>
    <t>End Date</t>
  </si>
  <si>
    <t>Notes</t>
  </si>
  <si>
    <t>NA</t>
  </si>
  <si>
    <t xml:space="preserve">Box   #
</t>
  </si>
  <si>
    <t>Simsbury Cemetery</t>
  </si>
  <si>
    <t>1.1.2.3</t>
  </si>
  <si>
    <t>1.1.2.4</t>
  </si>
  <si>
    <t>1.1.2.5</t>
  </si>
  <si>
    <t>1.1.2.6</t>
  </si>
  <si>
    <t>1.1.2.7</t>
  </si>
  <si>
    <t>1.1.2.10</t>
  </si>
  <si>
    <t>1.1.2.11</t>
  </si>
  <si>
    <t xml:space="preserve">DAC Rule </t>
  </si>
  <si>
    <t>Simsbury Free Library</t>
  </si>
  <si>
    <t xml:space="preserve">2.3 Collection Level </t>
  </si>
  <si>
    <t>2.4 Date Range</t>
  </si>
  <si>
    <t>2.6 Name of Creator</t>
  </si>
  <si>
    <t>4.1 Access</t>
  </si>
  <si>
    <t>4.2 Description Physical Condition/Access</t>
  </si>
  <si>
    <t>4.5 Languages</t>
  </si>
  <si>
    <t>Call #</t>
  </si>
  <si>
    <t>1. Blueprints</t>
  </si>
  <si>
    <t>2. Photographs</t>
  </si>
  <si>
    <t>3. Print Materials</t>
  </si>
  <si>
    <t>4. Database</t>
  </si>
  <si>
    <t>Books - Cahill, Joyce A.</t>
  </si>
  <si>
    <t>2.2 Repository</t>
  </si>
  <si>
    <t>7 boxes</t>
  </si>
  <si>
    <t>1 book</t>
  </si>
  <si>
    <t xml:space="preserve">cd rom case </t>
  </si>
  <si>
    <t>*</t>
  </si>
  <si>
    <t xml:space="preserve">put in one box together - </t>
  </si>
  <si>
    <t>cubic</t>
  </si>
  <si>
    <t>linear</t>
  </si>
  <si>
    <t>L</t>
  </si>
  <si>
    <t>W</t>
  </si>
  <si>
    <t>H</t>
  </si>
  <si>
    <t>order 10.5 x 15.5 x 3"</t>
  </si>
  <si>
    <t>to buy</t>
  </si>
  <si>
    <t>3 boxes</t>
  </si>
  <si>
    <t>W/12</t>
  </si>
  <si>
    <t>4.58 linear feet</t>
  </si>
  <si>
    <t>4. Electronic Media Storage</t>
  </si>
  <si>
    <t>English</t>
  </si>
  <si>
    <t>Simsbury Cemetery Association and Simsbury Free Library</t>
  </si>
  <si>
    <t>Series 1. Architectural Blueprints</t>
  </si>
  <si>
    <t>Manuscript 
 #</t>
  </si>
  <si>
    <t>Accession 
#</t>
  </si>
  <si>
    <t>Location</t>
  </si>
  <si>
    <t>ARC</t>
  </si>
  <si>
    <t>LIB</t>
  </si>
  <si>
    <t xml:space="preserve">Map or 
Folder
 #    </t>
  </si>
  <si>
    <t>Series 2. Photographs</t>
  </si>
  <si>
    <t>Series 3. Print Materials</t>
  </si>
  <si>
    <t>MS 013</t>
  </si>
  <si>
    <t>Original Sort
Row</t>
  </si>
  <si>
    <t xml:space="preserve">Over-sized
1.1.2.8 </t>
  </si>
  <si>
    <t>1.1.2.9</t>
  </si>
  <si>
    <t>90 - 4" x 6" and 40- 3 1/2" x 5" photographs of Simsbury Cemetery headstones; negatives; 1 slide; and 1 - Sony HD labeled "Zac Gil and Sarah, Gravestones."</t>
  </si>
  <si>
    <t xml:space="preserve">Simsbury Cemetery Headstones </t>
  </si>
  <si>
    <t>1 of 8</t>
  </si>
  <si>
    <t>2 or 8</t>
  </si>
  <si>
    <t>3 of 8</t>
  </si>
  <si>
    <t>4 of 8</t>
  </si>
  <si>
    <t>5 of 8</t>
  </si>
  <si>
    <t>6 of 8</t>
  </si>
  <si>
    <t>7 of 8</t>
  </si>
  <si>
    <t>8 of 8</t>
  </si>
  <si>
    <t>CD-ROM:   Simsbury Cemetery Association &amp; DAR Abigail Phelps Chapter - 
Frank Zaremba Photography</t>
  </si>
  <si>
    <t>13 boxes</t>
  </si>
  <si>
    <t>The collection is open for research.</t>
  </si>
  <si>
    <t xml:space="preserve">The collection is in good condition. Use photocopies when available. </t>
  </si>
  <si>
    <t xml:space="preserve">
Simsbury Cemetery Association: 
CR3 Inc., Landscape Architects</t>
  </si>
  <si>
    <t>1 of 3</t>
  </si>
  <si>
    <t>2 of 3</t>
  </si>
  <si>
    <t>3 of 3</t>
  </si>
  <si>
    <t>Archivist Notes/Former Box #</t>
  </si>
  <si>
    <t>Simsbury Cemetery Association</t>
  </si>
  <si>
    <t xml:space="preserve">2.0 Manuscript # </t>
  </si>
  <si>
    <t>2.1 Accession #</t>
  </si>
  <si>
    <t>Simsbury Cemetery Association, Joyce A. Cahill, Frank Zaremba</t>
  </si>
  <si>
    <t>4.4 Reproduction</t>
  </si>
  <si>
    <t xml:space="preserve">Copyright has been transferred to the Simsbury Free Library for materials authored or otherwise produced by the creator(s) of this collection. 
Transmission or reproduction of materials protected by U.S. Copyright Law (Title 17, U.S.C) beyond that allowed by fair use requires the written permission of the copyright owners. Works not in the public domain cannot be commercially exploited without permission of the copyright owners. Responsibility for any use rests exclusively with the user. </t>
  </si>
  <si>
    <t>8. Description Control</t>
  </si>
  <si>
    <t>6.3 Related Archival Materials</t>
  </si>
  <si>
    <t>2.5 Extent - Linear feet</t>
  </si>
  <si>
    <t>2.57 Extent - Description</t>
  </si>
  <si>
    <t>2.7 Administrative/Biographical</t>
  </si>
  <si>
    <t>3.1 Scope and Content</t>
  </si>
  <si>
    <t>3.2 System of Arrangement</t>
  </si>
  <si>
    <t>4.6 Related Finding Aids/ Cross References</t>
  </si>
  <si>
    <t>5.1 Custodial History (Provenance)</t>
  </si>
  <si>
    <t>5.2 Immediate Source Acquisition</t>
  </si>
  <si>
    <t>2014.003, 2017.01, 2001.01</t>
  </si>
  <si>
    <t>1915 - 2017</t>
  </si>
  <si>
    <t>Sarah Neagoy, Finding Aid  2022 &amp; 2025 reload. 
Alexandra Geitz, Print Inventory,  July 2014.</t>
  </si>
  <si>
    <t xml:space="preserve">Simsbury Cemetery: Conceptual Master Plan CR3, Inc. (2 copies) Feb. 15, 1991&lt;br&gt;
Original blueprints, 65" x 36.5" </t>
  </si>
  <si>
    <t xml:space="preserve">Simsbury Cemetery Inscriptions 3 X 5 Cards [by Joyce Cahill, Bob and Margaret Lindauer, Don and Bette Shaw, and Tom Sharpless.]&lt;br&gt;
Box 1: Section A Row 1 - Row 43&lt;br&gt;
Box 2: Sections B Row 1 - Row 43 and Section D Row 1 - Row 16&lt;br&gt;
Box 3: Section C, Row 1 to Row 13&lt;br&gt;
Box 4: Section E, F, &amp; G and Mausoleums&lt;br&gt;  </t>
  </si>
  <si>
    <r>
      <t>Cahill, Joyce A. Cahill. &lt;i&gt;</t>
    </r>
    <r>
      <rPr>
        <i/>
        <sz val="12"/>
        <color theme="1"/>
        <rFont val="Arial"/>
        <family val="2"/>
      </rPr>
      <t>Simsbury Cemetery Gravestone Inscriptions, Simsbury, CT 1688 - 2000, Volume I: The Old Section,&lt;</t>
    </r>
    <r>
      <rPr>
        <sz val="12"/>
        <color theme="1"/>
        <rFont val="Arial"/>
        <family val="2"/>
      </rPr>
      <t>/i</t>
    </r>
    <r>
      <rPr>
        <i/>
        <sz val="12"/>
        <color theme="1"/>
        <rFont val="Arial"/>
        <family val="2"/>
      </rPr>
      <t>&gt;</t>
    </r>
    <r>
      <rPr>
        <sz val="12"/>
        <color theme="1"/>
        <rFont val="Arial"/>
        <family val="2"/>
      </rPr>
      <t xml:space="preserve"> Simsbury, CT: Simsbury Free Library, 2001.&lt;br&gt; 
Call Number 974.62, Simsbury, CT CAH, c.1, signed copy spiral bound.&lt;br&gt;</t>
    </r>
  </si>
  <si>
    <r>
      <t>CD-ROM:  &lt;i&gt;"</t>
    </r>
    <r>
      <rPr>
        <i/>
        <sz val="12"/>
        <color theme="1"/>
        <rFont val="Arial"/>
        <family val="2"/>
      </rPr>
      <t>Simsbury Cemetery Copy of Working Copy 2017.xls"&lt;</t>
    </r>
    <r>
      <rPr>
        <sz val="12"/>
        <color theme="1"/>
        <rFont val="Arial"/>
        <family val="2"/>
      </rPr>
      <t>/i</t>
    </r>
    <r>
      <rPr>
        <i/>
        <sz val="12"/>
        <color theme="1"/>
        <rFont val="Arial"/>
        <family val="2"/>
      </rPr>
      <t>&gt;</t>
    </r>
    <r>
      <rPr>
        <sz val="12"/>
        <color theme="1"/>
        <rFont val="Arial"/>
        <family val="2"/>
      </rPr>
      <t xml:space="preserve"> created by Frank Zaremba, of Frank Zaremba Photography for the Simsbury Cemetery Association and the Daughters of the American Revolution. The file for use resides on the Simsbury Free Library public access computer.&lt;br&gt; 
&lt;br&gt;
The scope of the project is defined as "photograph all of the tables, headstones, and markers in the Simsbury Cemetery for the digital preservation of them . . . . All images captured were completed by July 1st, 2017. The data is based on the images of markers captured, not all burials will have a marker."&lt;br&gt;
&lt;br&gt;
All rights to the images belong to the Simsbury Cemetery Association and the Daughters of the American Revolution. Images are credited to the Simsbury Camera Club.  Following is a list of titles for the sheets contained in this excel file: Cover page, Info, Cemetery map, changes, DAR, Journal of Isaac Ensign, Revolutionary War Plaque 1775-1783, Toy Bickford &amp; Co Explosion 1859, School House plaque, Abigail Pettibone Phelps Strong plaque, First Meeting House, and Markers in Town. &lt;br&gt;</t>
    </r>
  </si>
  <si>
    <t>Section "G", Original blueprint. 36" x 24" &lt;br&gt;
Feb 11, 1915, hand drawn. &lt;br&gt;
Tracing of Drawing No. 3205-4 &lt;br&gt;
Creation date [?] Jan 10, 1964&lt;br&gt;</t>
  </si>
  <si>
    <t>Schedules for Sections C, D, &amp; E, Original blueprint. 36" x 24"&lt;br&gt;
Chart of names associated with plots.&lt;br&gt;</t>
  </si>
  <si>
    <t>A) Photocopy of Section "K", Smaller in size 24' x 18"&lt;br&gt;
Dec 1972, hand drawn. Handwritten note added to photocopy: "|Teeline" (written at the top).&lt;br&gt;
"There are 336 plots included in this plan", noted on blueprint. &lt;br&gt;
B) 8" x 11" photocopy of Simsbury Cemetery section layout plan. &lt;br&gt;</t>
  </si>
  <si>
    <t>A) Photocopy of Section "L",  36" x 24",  Nov 1974, hand drawn.&lt;br&gt;
B) 8" x 11" photocopy of Simsbury Cemetery section layout plan.&lt;br&gt;</t>
  </si>
  <si>
    <t>A) Photocopy of Section "M,"  36" x 24" Jan 1974, hand drawn, 372 plots.  Typed note added to the photocopy of Section M - " Section M includes the tombstones that are parallel to the interior road.  See map of the entire cemetery.&lt;br&gt;
B) 8" x 11" photocopy of Simsbury Cemetery section layout plan.&lt;br&gt;</t>
  </si>
  <si>
    <t xml:space="preserve">A) Photocopy of Section I: Smaller in size: 24" x 18" Typed note added to the photocopy of Section I: "This section is divided on the map but it is not divided in the cemetery. Note the numerical order in each part: numbers do not run consecutively in the rows." &lt;br&gt;
B) 8" x 11" photocopy of Simsbury Cemetery section layout plan. &lt;br&gt; </t>
  </si>
  <si>
    <r>
      <t>Cahill, Joyce A. Cahill. &lt;i&gt;</t>
    </r>
    <r>
      <rPr>
        <i/>
        <sz val="12"/>
        <color theme="1"/>
        <rFont val="Arial"/>
        <family val="2"/>
      </rPr>
      <t xml:space="preserve">Simsbury Cemetery Gravestone Photos and Inscriptions,&lt;/i&gt; </t>
    </r>
    <r>
      <rPr>
        <sz val="12"/>
        <color theme="1"/>
        <rFont val="Arial"/>
        <family val="2"/>
      </rPr>
      <t>Simsbury, CT: Simsbury Free Library, A Volunteer Project, October 2001.&lt;br&gt;  
Supplemental black three ring binder with photographic images not used in or taken after the publication of Joyce A. Cahill's &lt;i&gt;</t>
    </r>
    <r>
      <rPr>
        <i/>
        <sz val="12"/>
        <color theme="1"/>
        <rFont val="Arial"/>
        <family val="2"/>
      </rPr>
      <t>Simsbury Cemetery Gravestone Inscriptions, Simsbury, CT 1688 - 2000, Volume I: The Old Section.</t>
    </r>
    <r>
      <rPr>
        <sz val="12"/>
        <color theme="1"/>
        <rFont val="Arial"/>
        <family val="2"/>
      </rPr>
      <t>&lt;br&gt;</t>
    </r>
    <r>
      <rPr>
        <i/>
        <sz val="12"/>
        <color theme="1"/>
        <rFont val="Arial"/>
        <family val="2"/>
      </rPr>
      <t xml:space="preserve">
Shelved in the Simsbury Free Libraries Simsbury Collection, call number 974.62 Simsbury, CT, CAH.&lt;</t>
    </r>
    <r>
      <rPr>
        <sz val="12"/>
        <color theme="1"/>
        <rFont val="Arial"/>
        <family val="2"/>
      </rPr>
      <t>/i</t>
    </r>
    <r>
      <rPr>
        <i/>
        <sz val="12"/>
        <color theme="1"/>
        <rFont val="Arial"/>
        <family val="2"/>
      </rPr>
      <t>&gt;</t>
    </r>
    <r>
      <rPr>
        <sz val="12"/>
        <color theme="1"/>
        <rFont val="Arial"/>
        <family val="2"/>
      </rPr>
      <t>&lt;br&gt;</t>
    </r>
  </si>
  <si>
    <r>
      <t>The Simsbury Cemetery Association collection consists of architectural landscape blue prints produced from 1915 - 1974;  Joyce A. Cahill's &lt;i&gt;</t>
    </r>
    <r>
      <rPr>
        <i/>
        <sz val="11"/>
        <color theme="1"/>
        <rFont val="Calibri"/>
        <family val="2"/>
        <scheme val="minor"/>
      </rPr>
      <t>Simsbury Cemetery Gravestone Photos and Inscription&lt;</t>
    </r>
    <r>
      <rPr>
        <sz val="11"/>
        <color theme="1"/>
        <rFont val="Calibri"/>
        <family val="2"/>
        <scheme val="minor"/>
      </rPr>
      <t>/i</t>
    </r>
    <r>
      <rPr>
        <i/>
        <sz val="11"/>
        <color theme="1"/>
        <rFont val="Calibri"/>
        <family val="2"/>
        <scheme val="minor"/>
      </rPr>
      <t xml:space="preserve">&gt; </t>
    </r>
    <r>
      <rPr>
        <sz val="11"/>
        <color theme="1"/>
        <rFont val="Calibri"/>
        <family val="2"/>
        <scheme val="minor"/>
      </rPr>
      <t>research and notes</t>
    </r>
    <r>
      <rPr>
        <i/>
        <sz val="11"/>
        <color theme="1"/>
        <rFont val="Calibri"/>
        <family val="2"/>
        <scheme val="minor"/>
      </rPr>
      <t xml:space="preserve">, </t>
    </r>
    <r>
      <rPr>
        <sz val="11"/>
        <color theme="1"/>
        <rFont val="Calibri"/>
        <family val="2"/>
        <scheme val="minor"/>
      </rPr>
      <t>and</t>
    </r>
    <r>
      <rPr>
        <i/>
        <sz val="11"/>
        <color theme="1"/>
        <rFont val="Calibri"/>
        <family val="2"/>
        <scheme val="minor"/>
      </rPr>
      <t xml:space="preserve"> </t>
    </r>
    <r>
      <rPr>
        <sz val="11"/>
        <color theme="1"/>
        <rFont val="Calibri"/>
        <family val="2"/>
        <scheme val="minor"/>
      </rPr>
      <t xml:space="preserve">Frank Zaremba's database on the subject. </t>
    </r>
  </si>
  <si>
    <t>A. Geitz 2014 Inventory: Box 7</t>
  </si>
  <si>
    <t>A. Geitz 2014 Inventory: Box 10</t>
  </si>
  <si>
    <t>A. Geitz 2014 Inventory: Box  9</t>
  </si>
  <si>
    <t>A. Geitz 2014 Inventory: Box  4</t>
  </si>
  <si>
    <t>A. Geitz 2014 Inventory: Box  11</t>
  </si>
  <si>
    <t>A. Geitz 2014 Inventory: Box  5</t>
  </si>
  <si>
    <t>A. Geitz 2014 Inventory: Box  3</t>
  </si>
  <si>
    <t>A. Geitz 2014 Inventory: Box  17</t>
  </si>
  <si>
    <t>A. Geitz 2014 Inventory: Box  37</t>
  </si>
  <si>
    <t>A. Geitz 2014 Inventory: Box  31</t>
  </si>
  <si>
    <t>3" x 5" Cards: Gravestone Inscriptions</t>
  </si>
  <si>
    <t>Simsbury Cemetery Association: Unknown</t>
  </si>
  <si>
    <t xml:space="preserve">Simsbury Cemetery Association: 
Sanderson &amp; Washburn 
</t>
  </si>
  <si>
    <t xml:space="preserve">Simsbury Cemetery Association:
Sanderson &amp; Washburn 
</t>
  </si>
  <si>
    <t xml:space="preserve">Simsbury Cemetery Association: 
Thomas H. Desmond &amp; Associates Inc., Landscape Architects
</t>
  </si>
  <si>
    <t>Tracing of A Plan No. 657-6, [Section H]  Lot plan for the first section of the Simsbury Cemetery Extension, Original blueprint, 36" x 24"&lt;br&gt;
October 15, 1931. Simsbury Cemetery Association, Jan 13 1964,  [D606?] 6205-3.  Dick's working copy written in top left corner.&lt;br&gt;</t>
  </si>
  <si>
    <t>Section "J", Original blueprint, 36" x 24"&lt;br&gt;
Aug 1972, hand drawn.&lt;br&gt;
Sheet 1 of 2&lt;br&gt;</t>
  </si>
  <si>
    <t>Section "J",  Original blueprint. 36" x 24"&lt;br&gt;
Aug 1972, hand drawn.&lt;br&gt;
Sheet 2 of 2&lt;br&gt;</t>
  </si>
  <si>
    <t>Section "K", Original blueprint. 36" x 24"&lt;br&gt;
Dec 1972, hand drawn.&lt;br&gt;
"There are 336 plots included in this plan," noted on blueprint. &lt;br&gt;</t>
  </si>
  <si>
    <t>Section "L," Original blueprint. 36" x 24"&lt;br&gt;
Nov 1974, hand drawn.&lt;br&gt;</t>
  </si>
  <si>
    <t>Section "M," Original blueprint. 36" x 24"&lt;br&gt;
Jan 1974, hand drawn&lt;br&gt;
372 plots&lt;br&gt;</t>
  </si>
  <si>
    <t>Section I, Original blueprint. 36" x 24"&lt;br&gt;
undated, hand draw&lt;br&gt;
copy of original grid map&lt;br&gt;</t>
  </si>
  <si>
    <t>A) Photocopy of [Section H] Tracing of A Plan No. 657-6, Lot plan for the first section of the Simsbury Cemetery Extension, 36" x 24"&lt;br&gt;
October 15, 1931. Simsbury Cemetery Association, Jan 13 1964,  [D606?] 6205-3.  Dick's working copy written in top left corner. &lt;br&gt;
SECTION "H" written on the photocopy.&lt;br&gt;
B) 8" x 11" photocopy of Simsbury Cemetery section layout plan.&lt;br&gt;</t>
  </si>
  <si>
    <t>A) Photocopy of Section "J",  36" x 24".
Aug 1972, hand drawn, Sheet 1 of 2
B)  Photocopy of Section "J",  36" x 24".
Aug 1972, hand drawn, Sheet 2 of 2.
C) 8" x 11" photocopy of Simsbury Cemetery section layout plan.</t>
  </si>
  <si>
    <t>SGHRL News "Cemetery Survey Now Complete" https://simsburyfreelibrary.org/wp-content/uploads/2021/11/1998-Fall-Volume-5-Issue-3.pdf, p. 3
SGHRL Project Updates: "Cemetery Research to Extended to Old Section" https://simsburyfreelibrary.org/wp-content/uploads/2021/07/1998-99-Winter-Volume-5-Issue-4.pdf, p. 5
Joyce Cahill, "Simsbury Cemetery Gravestone Inscriptions, Simsbury Connecticut 1688-2000, Vol. 1, The Old Section" https://simsburyfreelibrary.org/wp-content/uploads/2022/02/2001-Summer-Fall-Volume-8-Issue-2.pdf, p. 15</t>
  </si>
  <si>
    <t>1. Architectural Blueprints
2. Photographs
3. Print Materials
4. Electronic Media Storage</t>
  </si>
  <si>
    <t>8.1 Simsbury Quarterly xref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</si>
</sst>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scheme val="minor"/>
    </font>
    <font>
      <sz val="12"/>
      <color theme="1"/>
      <name val="Arial"/>
      <family val="2"/>
    </font>
    <font>
      <i/>
      <sz val="12"/>
      <color theme="1"/>
      <name val="Arial"/>
      <family val="2"/>
    </font>
    <font>
      <i/>
      <sz val="11"/>
      <color theme="1"/>
      <name val="Calibri"/>
      <family val="2"/>
      <scheme val="minor"/>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9">
    <xf numFmtId="0" fontId="0" fillId="0" borderId="0" xfId="0"/>
    <xf numFmtId="0" fontId="1" fillId="0" borderId="0" xfId="0" applyFont="1" applyAlignment="1">
      <alignment horizontal="left"/>
    </xf>
    <xf numFmtId="0" fontId="1" fillId="0" borderId="0" xfId="0" applyFont="1" applyAlignment="1">
      <alignment vertical="top" wrapText="1"/>
    </xf>
    <xf numFmtId="0" fontId="0" fillId="0" borderId="0" xfId="0" applyAlignment="1">
      <alignment vertical="top" wrapText="1"/>
    </xf>
    <xf numFmtId="12" fontId="0" fillId="0" borderId="0" xfId="0" applyNumberFormat="1"/>
    <xf numFmtId="0" fontId="0" fillId="0" borderId="0" xfId="0" applyAlignment="1">
      <alignment vertical="top"/>
    </xf>
    <xf numFmtId="0" fontId="0" fillId="0" borderId="1" xfId="0" applyBorder="1" applyAlignment="1">
      <alignment vertical="top"/>
    </xf>
    <xf numFmtId="0" fontId="0" fillId="0" borderId="1" xfId="0" applyBorder="1" applyAlignment="1">
      <alignment horizontal="left" vertical="top"/>
    </xf>
    <xf numFmtId="0" fontId="0" fillId="0" borderId="1" xfId="0" applyBorder="1" applyAlignment="1">
      <alignment horizontal="left" vertical="top" wrapText="1"/>
    </xf>
    <xf numFmtId="0" fontId="0" fillId="0" borderId="1" xfId="0" applyBorder="1" applyAlignment="1">
      <alignment vertical="top" wrapText="1"/>
    </xf>
    <xf numFmtId="0" fontId="0" fillId="2" borderId="1" xfId="0" applyFill="1" applyBorder="1" applyAlignment="1">
      <alignment horizontal="left" vertical="top" wrapText="1"/>
    </xf>
    <xf numFmtId="0" fontId="0" fillId="0" borderId="1" xfId="0" applyBorder="1"/>
    <xf numFmtId="0" fontId="1" fillId="0" borderId="0" xfId="0" applyFont="1" applyAlignment="1">
      <alignment vertical="top"/>
    </xf>
    <xf numFmtId="0" fontId="1" fillId="0" borderId="0" xfId="0" applyFont="1" applyAlignment="1">
      <alignment horizontal="left" vertical="top"/>
    </xf>
    <xf numFmtId="0" fontId="1" fillId="0" borderId="0" xfId="0" applyFont="1" applyAlignment="1">
      <alignment horizontal="center" vertical="top"/>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Alignment="1">
      <alignment horizontal="left" vertical="top"/>
    </xf>
    <xf numFmtId="0" fontId="0" fillId="0" borderId="0" xfId="0" applyAlignment="1">
      <alignment horizontal="center"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29"/>
  <sheetViews>
    <sheetView topLeftCell="A15" workbookViewId="0">
      <selection activeCell="B22" sqref="B22"/>
    </sheetView>
  </sheetViews>
  <sheetFormatPr defaultRowHeight="14.5" x14ac:dyDescent="0.35"/>
  <cols>
    <col min="1" max="1" width="50" customWidth="1"/>
    <col min="2" max="2" width="58" bestFit="1" customWidth="1"/>
  </cols>
  <sheetData>
    <row r="1" spans="1:2" s="5" customFormat="1" x14ac:dyDescent="0.35">
      <c r="A1" s="6" t="s">
        <v>18</v>
      </c>
      <c r="B1" s="6"/>
    </row>
    <row r="2" spans="1:2" s="5" customFormat="1" x14ac:dyDescent="0.35">
      <c r="A2" s="6" t="s">
        <v>84</v>
      </c>
      <c r="B2" s="6" t="s">
        <v>60</v>
      </c>
    </row>
    <row r="3" spans="1:2" s="5" customFormat="1" x14ac:dyDescent="0.35">
      <c r="A3" s="6" t="s">
        <v>85</v>
      </c>
      <c r="B3" s="7" t="s">
        <v>99</v>
      </c>
    </row>
    <row r="4" spans="1:2" s="5" customFormat="1" x14ac:dyDescent="0.35">
      <c r="A4" s="6" t="s">
        <v>32</v>
      </c>
      <c r="B4" s="8" t="s">
        <v>19</v>
      </c>
    </row>
    <row r="5" spans="1:2" s="5" customFormat="1" x14ac:dyDescent="0.35">
      <c r="A5" s="6" t="s">
        <v>20</v>
      </c>
      <c r="B5" s="6" t="s">
        <v>83</v>
      </c>
    </row>
    <row r="6" spans="1:2" s="5" customFormat="1" x14ac:dyDescent="0.35">
      <c r="A6" s="6" t="s">
        <v>21</v>
      </c>
      <c r="B6" s="6" t="s">
        <v>100</v>
      </c>
    </row>
    <row r="7" spans="1:2" s="5" customFormat="1" x14ac:dyDescent="0.35">
      <c r="A7" s="6" t="s">
        <v>91</v>
      </c>
      <c r="B7" s="6" t="s">
        <v>47</v>
      </c>
    </row>
    <row r="8" spans="1:2" s="5" customFormat="1" x14ac:dyDescent="0.35">
      <c r="A8" s="6" t="s">
        <v>92</v>
      </c>
      <c r="B8" s="6" t="s">
        <v>75</v>
      </c>
    </row>
    <row r="9" spans="1:2" s="5" customFormat="1" x14ac:dyDescent="0.35">
      <c r="A9" s="6" t="s">
        <v>22</v>
      </c>
      <c r="B9" s="6" t="s">
        <v>19</v>
      </c>
    </row>
    <row r="10" spans="1:2" s="5" customFormat="1" x14ac:dyDescent="0.35">
      <c r="A10" s="6" t="s">
        <v>93</v>
      </c>
      <c r="B10" s="6" t="s">
        <v>86</v>
      </c>
    </row>
    <row r="11" spans="1:2" s="5" customFormat="1" ht="72.5" x14ac:dyDescent="0.35">
      <c r="A11" s="6" t="s">
        <v>94</v>
      </c>
      <c r="B11" s="9" t="s">
        <v>113</v>
      </c>
    </row>
    <row r="12" spans="1:2" s="5" customFormat="1" ht="58" x14ac:dyDescent="0.35">
      <c r="A12" s="6" t="s">
        <v>95</v>
      </c>
      <c r="B12" s="9" t="s">
        <v>139</v>
      </c>
    </row>
    <row r="13" spans="1:2" s="5" customFormat="1" x14ac:dyDescent="0.35">
      <c r="A13" s="6" t="s">
        <v>23</v>
      </c>
      <c r="B13" s="6" t="s">
        <v>76</v>
      </c>
    </row>
    <row r="14" spans="1:2" s="5" customFormat="1" ht="29" x14ac:dyDescent="0.35">
      <c r="A14" s="6" t="s">
        <v>24</v>
      </c>
      <c r="B14" s="10" t="s">
        <v>77</v>
      </c>
    </row>
    <row r="15" spans="1:2" s="5" customFormat="1" ht="130.5" x14ac:dyDescent="0.35">
      <c r="A15" s="6" t="s">
        <v>87</v>
      </c>
      <c r="B15" s="9" t="s">
        <v>88</v>
      </c>
    </row>
    <row r="16" spans="1:2" s="5" customFormat="1" x14ac:dyDescent="0.35">
      <c r="A16" s="6" t="s">
        <v>25</v>
      </c>
      <c r="B16" s="6" t="s">
        <v>49</v>
      </c>
    </row>
    <row r="17" spans="1:2" s="5" customFormat="1" ht="29" x14ac:dyDescent="0.35">
      <c r="A17" s="6" t="s">
        <v>96</v>
      </c>
      <c r="B17" s="10" t="s">
        <v>101</v>
      </c>
    </row>
    <row r="18" spans="1:2" s="5" customFormat="1" x14ac:dyDescent="0.35">
      <c r="A18" s="6" t="s">
        <v>97</v>
      </c>
      <c r="B18" s="10" t="s">
        <v>50</v>
      </c>
    </row>
    <row r="19" spans="1:2" s="5" customFormat="1" x14ac:dyDescent="0.35">
      <c r="A19" s="6" t="s">
        <v>98</v>
      </c>
      <c r="B19" s="10"/>
    </row>
    <row r="20" spans="1:2" s="5" customFormat="1" x14ac:dyDescent="0.35">
      <c r="A20" s="6" t="s">
        <v>90</v>
      </c>
      <c r="B20" s="10" t="s">
        <v>8</v>
      </c>
    </row>
    <row r="21" spans="1:2" s="5" customFormat="1" x14ac:dyDescent="0.35">
      <c r="A21" s="6" t="s">
        <v>89</v>
      </c>
      <c r="B21" s="10"/>
    </row>
    <row r="22" spans="1:2" s="5" customFormat="1" ht="174" x14ac:dyDescent="0.35">
      <c r="A22" s="6" t="s">
        <v>140</v>
      </c>
      <c r="B22" s="9" t="s">
        <v>138</v>
      </c>
    </row>
    <row r="23" spans="1:2" s="5" customFormat="1" x14ac:dyDescent="0.35">
      <c r="A23" s="6"/>
      <c r="B23" s="6"/>
    </row>
    <row r="24" spans="1:2" s="5" customFormat="1" x14ac:dyDescent="0.35">
      <c r="A24" s="6"/>
      <c r="B24" s="6"/>
    </row>
    <row r="25" spans="1:2" s="5" customFormat="1" x14ac:dyDescent="0.35">
      <c r="A25" s="6"/>
      <c r="B25" s="6"/>
    </row>
    <row r="26" spans="1:2" s="5" customFormat="1" x14ac:dyDescent="0.35">
      <c r="A26" s="6"/>
      <c r="B26" s="6"/>
    </row>
    <row r="27" spans="1:2" x14ac:dyDescent="0.35">
      <c r="A27" s="11"/>
      <c r="B27" s="11"/>
    </row>
    <row r="28" spans="1:2" x14ac:dyDescent="0.35">
      <c r="A28" s="11"/>
      <c r="B28" s="11"/>
    </row>
    <row r="29" spans="1:2" x14ac:dyDescent="0.35">
      <c r="A29" s="11"/>
      <c r="B29" s="11"/>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28"/>
  <sheetViews>
    <sheetView tabSelected="1" topLeftCell="K1" workbookViewId="0">
      <pane ySplit="1" topLeftCell="A22" activePane="bottomLeft" state="frozen"/>
      <selection pane="bottomLeft" activeCell="N22" sqref="N22"/>
    </sheetView>
  </sheetViews>
  <sheetFormatPr defaultRowHeight="14.5" x14ac:dyDescent="0.35"/>
  <cols>
    <col min="1" max="1" width="17.81640625" style="5" customWidth="1"/>
    <col min="2" max="2" width="14.54296875" style="17" bestFit="1" customWidth="1"/>
    <col min="3" max="3" width="27.54296875" style="18" bestFit="1" customWidth="1"/>
    <col min="4" max="4" width="27.54296875" style="18" customWidth="1"/>
    <col min="5" max="5" width="9.81640625" style="18" customWidth="1"/>
    <col min="6" max="6" width="9.453125" style="18" bestFit="1" customWidth="1"/>
    <col min="7" max="7" width="8.54296875" style="5" bestFit="1" customWidth="1"/>
    <col min="8" max="8" width="41" style="17" bestFit="1" customWidth="1"/>
    <col min="9" max="9" width="15.7265625" style="18" bestFit="1" customWidth="1"/>
    <col min="10" max="10" width="34.453125" style="17" bestFit="1" customWidth="1"/>
    <col min="11" max="11" width="48.453125" style="5" customWidth="1"/>
    <col min="12" max="13" width="8.7265625" style="5"/>
    <col min="14" max="14" width="81.54296875" style="3" customWidth="1"/>
    <col min="15" max="16384" width="8.7265625" style="5"/>
  </cols>
  <sheetData>
    <row r="1" spans="1:14" s="12" customFormat="1" ht="15.5" x14ac:dyDescent="0.35">
      <c r="A1" s="12" t="s">
        <v>52</v>
      </c>
      <c r="B1" s="13" t="s">
        <v>53</v>
      </c>
      <c r="C1" s="14" t="s">
        <v>2</v>
      </c>
      <c r="D1" s="14" t="s">
        <v>54</v>
      </c>
      <c r="E1" s="14" t="s">
        <v>26</v>
      </c>
      <c r="F1" s="14" t="s">
        <v>9</v>
      </c>
      <c r="G1" s="14" t="s">
        <v>57</v>
      </c>
      <c r="H1" s="15" t="s">
        <v>82</v>
      </c>
      <c r="I1" s="14" t="s">
        <v>61</v>
      </c>
      <c r="J1" s="13" t="s">
        <v>3</v>
      </c>
      <c r="K1" s="15" t="s">
        <v>4</v>
      </c>
      <c r="L1" s="13" t="s">
        <v>5</v>
      </c>
      <c r="M1" s="12" t="s">
        <v>6</v>
      </c>
      <c r="N1" s="2" t="s">
        <v>7</v>
      </c>
    </row>
    <row r="2" spans="1:14" s="12" customFormat="1" ht="62" x14ac:dyDescent="0.35">
      <c r="A2" s="12" t="s">
        <v>60</v>
      </c>
      <c r="B2" s="13">
        <v>2014.0029999999999</v>
      </c>
      <c r="C2" s="14" t="s">
        <v>10</v>
      </c>
      <c r="D2" s="14" t="s">
        <v>55</v>
      </c>
      <c r="E2" s="14" t="s">
        <v>0</v>
      </c>
      <c r="F2" s="14" t="s">
        <v>66</v>
      </c>
      <c r="G2" s="14" t="s">
        <v>8</v>
      </c>
      <c r="H2" s="15" t="s">
        <v>114</v>
      </c>
      <c r="I2" s="14">
        <v>1</v>
      </c>
      <c r="J2" s="13" t="s">
        <v>51</v>
      </c>
      <c r="K2" s="15" t="s">
        <v>128</v>
      </c>
      <c r="L2" s="13">
        <v>1915</v>
      </c>
      <c r="M2" s="12">
        <v>1964</v>
      </c>
      <c r="N2" s="2" t="s">
        <v>106</v>
      </c>
    </row>
    <row r="3" spans="1:14" s="12" customFormat="1" ht="62" x14ac:dyDescent="0.35">
      <c r="A3" s="12" t="s">
        <v>60</v>
      </c>
      <c r="B3" s="13">
        <v>2014.0029999999999</v>
      </c>
      <c r="C3" s="14" t="s">
        <v>10</v>
      </c>
      <c r="D3" s="14" t="s">
        <v>55</v>
      </c>
      <c r="E3" s="14" t="s">
        <v>0</v>
      </c>
      <c r="F3" s="14" t="s">
        <v>66</v>
      </c>
      <c r="G3" s="14" t="s">
        <v>8</v>
      </c>
      <c r="H3" s="15" t="s">
        <v>114</v>
      </c>
      <c r="I3" s="14">
        <v>2</v>
      </c>
      <c r="J3" s="13" t="s">
        <v>51</v>
      </c>
      <c r="K3" s="15" t="s">
        <v>128</v>
      </c>
      <c r="L3" s="13">
        <v>1931</v>
      </c>
      <c r="M3" s="12">
        <v>1964</v>
      </c>
      <c r="N3" s="2" t="s">
        <v>129</v>
      </c>
    </row>
    <row r="4" spans="1:14" s="12" customFormat="1" ht="46.5" x14ac:dyDescent="0.35">
      <c r="A4" s="12" t="s">
        <v>60</v>
      </c>
      <c r="B4" s="13">
        <v>2014.0029999999999</v>
      </c>
      <c r="C4" s="14" t="s">
        <v>10</v>
      </c>
      <c r="D4" s="14" t="s">
        <v>55</v>
      </c>
      <c r="E4" s="14" t="s">
        <v>0</v>
      </c>
      <c r="F4" s="14" t="s">
        <v>66</v>
      </c>
      <c r="G4" s="14" t="s">
        <v>8</v>
      </c>
      <c r="H4" s="15" t="s">
        <v>114</v>
      </c>
      <c r="I4" s="14">
        <v>3</v>
      </c>
      <c r="J4" s="13" t="s">
        <v>51</v>
      </c>
      <c r="K4" s="15" t="s">
        <v>127</v>
      </c>
      <c r="L4" s="13">
        <v>1972</v>
      </c>
      <c r="N4" s="2" t="s">
        <v>130</v>
      </c>
    </row>
    <row r="5" spans="1:14" s="12" customFormat="1" ht="46.5" x14ac:dyDescent="0.35">
      <c r="A5" s="12" t="s">
        <v>60</v>
      </c>
      <c r="B5" s="13">
        <v>2014.0029999999999</v>
      </c>
      <c r="C5" s="14" t="s">
        <v>10</v>
      </c>
      <c r="D5" s="14" t="s">
        <v>55</v>
      </c>
      <c r="E5" s="14" t="s">
        <v>0</v>
      </c>
      <c r="F5" s="14" t="s">
        <v>66</v>
      </c>
      <c r="G5" s="14" t="s">
        <v>8</v>
      </c>
      <c r="H5" s="15" t="s">
        <v>114</v>
      </c>
      <c r="I5" s="14">
        <v>4</v>
      </c>
      <c r="J5" s="13" t="s">
        <v>51</v>
      </c>
      <c r="K5" s="15" t="s">
        <v>126</v>
      </c>
      <c r="L5" s="13">
        <v>1972</v>
      </c>
      <c r="N5" s="2" t="s">
        <v>131</v>
      </c>
    </row>
    <row r="6" spans="1:14" s="12" customFormat="1" ht="46.5" x14ac:dyDescent="0.35">
      <c r="A6" s="12" t="s">
        <v>60</v>
      </c>
      <c r="B6" s="13">
        <v>2014.0029999999999</v>
      </c>
      <c r="C6" s="14" t="s">
        <v>10</v>
      </c>
      <c r="D6" s="14" t="s">
        <v>55</v>
      </c>
      <c r="E6" s="14" t="s">
        <v>0</v>
      </c>
      <c r="F6" s="14" t="s">
        <v>66</v>
      </c>
      <c r="G6" s="14" t="s">
        <v>8</v>
      </c>
      <c r="H6" s="15" t="s">
        <v>114</v>
      </c>
      <c r="I6" s="14">
        <v>5</v>
      </c>
      <c r="J6" s="13" t="s">
        <v>51</v>
      </c>
      <c r="K6" s="15" t="s">
        <v>126</v>
      </c>
      <c r="L6" s="13">
        <v>1972</v>
      </c>
      <c r="N6" s="2" t="s">
        <v>132</v>
      </c>
    </row>
    <row r="7" spans="1:14" s="12" customFormat="1" ht="31" x14ac:dyDescent="0.35">
      <c r="A7" s="12" t="s">
        <v>60</v>
      </c>
      <c r="B7" s="13">
        <v>2014.0029999999999</v>
      </c>
      <c r="C7" s="14" t="s">
        <v>10</v>
      </c>
      <c r="D7" s="14" t="s">
        <v>55</v>
      </c>
      <c r="E7" s="14" t="s">
        <v>0</v>
      </c>
      <c r="F7" s="14" t="s">
        <v>66</v>
      </c>
      <c r="G7" s="14" t="s">
        <v>8</v>
      </c>
      <c r="H7" s="15" t="s">
        <v>114</v>
      </c>
      <c r="I7" s="14">
        <v>6</v>
      </c>
      <c r="J7" s="13" t="s">
        <v>51</v>
      </c>
      <c r="K7" s="2" t="s">
        <v>125</v>
      </c>
      <c r="L7" s="13">
        <v>1974</v>
      </c>
      <c r="N7" s="2" t="s">
        <v>133</v>
      </c>
    </row>
    <row r="8" spans="1:14" s="12" customFormat="1" ht="46.5" x14ac:dyDescent="0.35">
      <c r="A8" s="12" t="s">
        <v>60</v>
      </c>
      <c r="B8" s="13">
        <v>2014.0029999999999</v>
      </c>
      <c r="C8" s="14" t="s">
        <v>10</v>
      </c>
      <c r="D8" s="14" t="s">
        <v>55</v>
      </c>
      <c r="E8" s="14" t="s">
        <v>0</v>
      </c>
      <c r="F8" s="14" t="s">
        <v>66</v>
      </c>
      <c r="G8" s="14" t="s">
        <v>8</v>
      </c>
      <c r="H8" s="15" t="s">
        <v>114</v>
      </c>
      <c r="I8" s="14">
        <v>7</v>
      </c>
      <c r="J8" s="13" t="s">
        <v>51</v>
      </c>
      <c r="K8" s="15" t="s">
        <v>126</v>
      </c>
      <c r="L8" s="13">
        <v>1974</v>
      </c>
      <c r="N8" s="2" t="s">
        <v>134</v>
      </c>
    </row>
    <row r="9" spans="1:14" s="12" customFormat="1" ht="31" x14ac:dyDescent="0.35">
      <c r="A9" s="12" t="s">
        <v>60</v>
      </c>
      <c r="B9" s="13">
        <v>2014.0029999999999</v>
      </c>
      <c r="C9" s="14" t="s">
        <v>10</v>
      </c>
      <c r="D9" s="14" t="s">
        <v>55</v>
      </c>
      <c r="E9" s="14" t="s">
        <v>0</v>
      </c>
      <c r="F9" s="14" t="s">
        <v>66</v>
      </c>
      <c r="G9" s="14" t="s">
        <v>8</v>
      </c>
      <c r="H9" s="15" t="s">
        <v>114</v>
      </c>
      <c r="I9" s="14">
        <v>8</v>
      </c>
      <c r="J9" s="13" t="s">
        <v>51</v>
      </c>
      <c r="K9" s="2" t="s">
        <v>125</v>
      </c>
      <c r="L9" s="13" t="s">
        <v>8</v>
      </c>
      <c r="N9" s="2" t="s">
        <v>107</v>
      </c>
    </row>
    <row r="10" spans="1:14" s="12" customFormat="1" ht="46.5" x14ac:dyDescent="0.35">
      <c r="A10" s="12" t="s">
        <v>60</v>
      </c>
      <c r="B10" s="13">
        <v>2014.0029999999999</v>
      </c>
      <c r="C10" s="14" t="s">
        <v>10</v>
      </c>
      <c r="D10" s="14" t="s">
        <v>55</v>
      </c>
      <c r="E10" s="14" t="s">
        <v>0</v>
      </c>
      <c r="F10" s="14" t="s">
        <v>66</v>
      </c>
      <c r="G10" s="14" t="s">
        <v>8</v>
      </c>
      <c r="H10" s="15" t="s">
        <v>114</v>
      </c>
      <c r="I10" s="14">
        <v>9</v>
      </c>
      <c r="J10" s="13" t="s">
        <v>51</v>
      </c>
      <c r="K10" s="2" t="s">
        <v>125</v>
      </c>
      <c r="L10" s="13" t="s">
        <v>8</v>
      </c>
      <c r="N10" s="2" t="s">
        <v>135</v>
      </c>
    </row>
    <row r="11" spans="1:14" s="12" customFormat="1" ht="93" x14ac:dyDescent="0.35">
      <c r="A11" s="12" t="s">
        <v>60</v>
      </c>
      <c r="B11" s="13">
        <v>2014.0029999999999</v>
      </c>
      <c r="C11" s="14" t="s">
        <v>10</v>
      </c>
      <c r="D11" s="14" t="s">
        <v>55</v>
      </c>
      <c r="E11" s="14" t="s">
        <v>1</v>
      </c>
      <c r="F11" s="14" t="s">
        <v>67</v>
      </c>
      <c r="G11" s="14" t="s">
        <v>8</v>
      </c>
      <c r="H11" s="15" t="s">
        <v>115</v>
      </c>
      <c r="I11" s="14">
        <v>10</v>
      </c>
      <c r="J11" s="13" t="s">
        <v>51</v>
      </c>
      <c r="K11" s="15" t="s">
        <v>128</v>
      </c>
      <c r="L11" s="13">
        <v>1931</v>
      </c>
      <c r="M11" s="12">
        <v>1964</v>
      </c>
      <c r="N11" s="2" t="s">
        <v>136</v>
      </c>
    </row>
    <row r="12" spans="1:14" s="12" customFormat="1" ht="77.5" x14ac:dyDescent="0.35">
      <c r="A12" s="12" t="s">
        <v>60</v>
      </c>
      <c r="B12" s="13">
        <v>2014.0029999999999</v>
      </c>
      <c r="C12" s="14" t="s">
        <v>10</v>
      </c>
      <c r="D12" s="14" t="s">
        <v>55</v>
      </c>
      <c r="E12" s="14" t="s">
        <v>11</v>
      </c>
      <c r="F12" s="14" t="s">
        <v>68</v>
      </c>
      <c r="G12" s="14" t="s">
        <v>8</v>
      </c>
      <c r="H12" s="15" t="s">
        <v>116</v>
      </c>
      <c r="I12" s="14">
        <v>11</v>
      </c>
      <c r="J12" s="13" t="s">
        <v>51</v>
      </c>
      <c r="K12" s="15" t="s">
        <v>127</v>
      </c>
      <c r="L12" s="13">
        <v>1972</v>
      </c>
      <c r="N12" s="2" t="s">
        <v>137</v>
      </c>
    </row>
    <row r="13" spans="1:14" s="12" customFormat="1" ht="77.5" x14ac:dyDescent="0.35">
      <c r="A13" s="12" t="s">
        <v>60</v>
      </c>
      <c r="B13" s="13">
        <v>2014.0029999999999</v>
      </c>
      <c r="C13" s="14" t="s">
        <v>10</v>
      </c>
      <c r="D13" s="14" t="s">
        <v>55</v>
      </c>
      <c r="E13" s="14" t="s">
        <v>12</v>
      </c>
      <c r="F13" s="14" t="s">
        <v>69</v>
      </c>
      <c r="G13" s="14" t="s">
        <v>8</v>
      </c>
      <c r="H13" s="15" t="s">
        <v>117</v>
      </c>
      <c r="I13" s="14">
        <v>12</v>
      </c>
      <c r="J13" s="13" t="s">
        <v>51</v>
      </c>
      <c r="K13" s="15" t="s">
        <v>126</v>
      </c>
      <c r="L13" s="13">
        <v>1972</v>
      </c>
      <c r="N13" s="2" t="s">
        <v>108</v>
      </c>
    </row>
    <row r="14" spans="1:14" s="12" customFormat="1" ht="31" x14ac:dyDescent="0.35">
      <c r="A14" s="12" t="s">
        <v>60</v>
      </c>
      <c r="B14" s="13">
        <v>2014.0029999999999</v>
      </c>
      <c r="C14" s="14" t="s">
        <v>10</v>
      </c>
      <c r="D14" s="14" t="s">
        <v>55</v>
      </c>
      <c r="E14" s="14" t="s">
        <v>13</v>
      </c>
      <c r="F14" s="14" t="s">
        <v>70</v>
      </c>
      <c r="G14" s="14" t="s">
        <v>8</v>
      </c>
      <c r="H14" s="15" t="s">
        <v>118</v>
      </c>
      <c r="I14" s="14">
        <v>13</v>
      </c>
      <c r="J14" s="13" t="s">
        <v>51</v>
      </c>
      <c r="K14" s="2" t="s">
        <v>125</v>
      </c>
      <c r="L14" s="13">
        <v>1974</v>
      </c>
      <c r="N14" s="2" t="s">
        <v>109</v>
      </c>
    </row>
    <row r="15" spans="1:14" s="12" customFormat="1" ht="62" x14ac:dyDescent="0.35">
      <c r="A15" s="12" t="s">
        <v>60</v>
      </c>
      <c r="B15" s="13">
        <v>2014.0029999999999</v>
      </c>
      <c r="C15" s="14" t="s">
        <v>10</v>
      </c>
      <c r="D15" s="14" t="s">
        <v>55</v>
      </c>
      <c r="E15" s="14" t="s">
        <v>14</v>
      </c>
      <c r="F15" s="14" t="s">
        <v>71</v>
      </c>
      <c r="G15" s="14" t="s">
        <v>8</v>
      </c>
      <c r="H15" s="15" t="s">
        <v>119</v>
      </c>
      <c r="I15" s="14">
        <v>14</v>
      </c>
      <c r="J15" s="13" t="s">
        <v>51</v>
      </c>
      <c r="K15" s="15" t="s">
        <v>126</v>
      </c>
      <c r="L15" s="13">
        <v>1974</v>
      </c>
      <c r="N15" s="2" t="s">
        <v>110</v>
      </c>
    </row>
    <row r="16" spans="1:14" s="12" customFormat="1" ht="77.5" x14ac:dyDescent="0.35">
      <c r="A16" s="12" t="s">
        <v>60</v>
      </c>
      <c r="B16" s="13">
        <v>2014.0029999999999</v>
      </c>
      <c r="C16" s="14" t="s">
        <v>10</v>
      </c>
      <c r="D16" s="14" t="s">
        <v>55</v>
      </c>
      <c r="E16" s="14" t="s">
        <v>15</v>
      </c>
      <c r="F16" s="14" t="s">
        <v>72</v>
      </c>
      <c r="G16" s="14" t="s">
        <v>8</v>
      </c>
      <c r="H16" s="15" t="s">
        <v>120</v>
      </c>
      <c r="I16" s="14">
        <v>15</v>
      </c>
      <c r="J16" s="13" t="s">
        <v>51</v>
      </c>
      <c r="K16" s="2" t="s">
        <v>125</v>
      </c>
      <c r="L16" s="13"/>
      <c r="N16" s="2" t="s">
        <v>111</v>
      </c>
    </row>
    <row r="17" spans="1:14" s="12" customFormat="1" ht="46.5" x14ac:dyDescent="0.35">
      <c r="A17" s="12" t="s">
        <v>60</v>
      </c>
      <c r="B17" s="13">
        <v>2014.0029999999999</v>
      </c>
      <c r="C17" s="14" t="s">
        <v>10</v>
      </c>
      <c r="D17" s="14" t="s">
        <v>55</v>
      </c>
      <c r="E17" s="16" t="s">
        <v>62</v>
      </c>
      <c r="F17" s="14" t="s">
        <v>73</v>
      </c>
      <c r="G17" s="14" t="s">
        <v>8</v>
      </c>
      <c r="H17" s="15" t="s">
        <v>121</v>
      </c>
      <c r="I17" s="14">
        <v>16</v>
      </c>
      <c r="J17" s="13" t="s">
        <v>51</v>
      </c>
      <c r="K17" s="2" t="s">
        <v>78</v>
      </c>
      <c r="L17" s="13">
        <v>1991</v>
      </c>
      <c r="N17" s="2" t="s">
        <v>102</v>
      </c>
    </row>
    <row r="18" spans="1:14" s="12" customFormat="1" ht="31" x14ac:dyDescent="0.35">
      <c r="A18" s="12" t="s">
        <v>60</v>
      </c>
      <c r="B18" s="13">
        <v>2014.0160000000001</v>
      </c>
      <c r="C18" s="14" t="s">
        <v>10</v>
      </c>
      <c r="D18" s="14" t="s">
        <v>55</v>
      </c>
      <c r="E18" s="14" t="s">
        <v>63</v>
      </c>
      <c r="F18" s="14" t="s">
        <v>79</v>
      </c>
      <c r="G18" s="14" t="s">
        <v>8</v>
      </c>
      <c r="H18" s="15" t="s">
        <v>122</v>
      </c>
      <c r="I18" s="14">
        <v>17</v>
      </c>
      <c r="J18" s="13" t="s">
        <v>58</v>
      </c>
      <c r="K18" s="12" t="s">
        <v>65</v>
      </c>
      <c r="L18" s="13">
        <v>2000</v>
      </c>
      <c r="N18" s="2" t="s">
        <v>64</v>
      </c>
    </row>
    <row r="19" spans="1:14" s="12" customFormat="1" ht="93" x14ac:dyDescent="0.35">
      <c r="A19" s="12" t="s">
        <v>60</v>
      </c>
      <c r="B19" s="13">
        <v>2014.0029999999999</v>
      </c>
      <c r="C19" s="14" t="s">
        <v>10</v>
      </c>
      <c r="D19" s="14" t="s">
        <v>55</v>
      </c>
      <c r="E19" s="14" t="s">
        <v>16</v>
      </c>
      <c r="F19" s="14" t="s">
        <v>80</v>
      </c>
      <c r="G19" s="14" t="s">
        <v>8</v>
      </c>
      <c r="H19" s="15" t="s">
        <v>123</v>
      </c>
      <c r="I19" s="14">
        <v>18</v>
      </c>
      <c r="J19" s="13" t="s">
        <v>59</v>
      </c>
      <c r="K19" s="2" t="s">
        <v>124</v>
      </c>
      <c r="L19" s="13">
        <v>2000</v>
      </c>
      <c r="N19" s="2" t="s">
        <v>103</v>
      </c>
    </row>
    <row r="20" spans="1:14" s="12" customFormat="1" ht="62" x14ac:dyDescent="0.35">
      <c r="A20" s="12" t="s">
        <v>60</v>
      </c>
      <c r="B20" s="13">
        <v>2001.001</v>
      </c>
      <c r="C20" s="14" t="s">
        <v>10</v>
      </c>
      <c r="D20" s="14" t="s">
        <v>55</v>
      </c>
      <c r="E20" s="14" t="s">
        <v>17</v>
      </c>
      <c r="F20" s="14" t="s">
        <v>81</v>
      </c>
      <c r="G20" s="14">
        <v>1</v>
      </c>
      <c r="H20" s="13" t="s">
        <v>8</v>
      </c>
      <c r="I20" s="14">
        <v>19</v>
      </c>
      <c r="J20" s="13" t="s">
        <v>59</v>
      </c>
      <c r="K20" s="12" t="s">
        <v>31</v>
      </c>
      <c r="L20" s="13">
        <v>2001</v>
      </c>
      <c r="N20" s="2" t="s">
        <v>104</v>
      </c>
    </row>
    <row r="21" spans="1:14" s="12" customFormat="1" ht="139.5" x14ac:dyDescent="0.35">
      <c r="A21" s="12" t="s">
        <v>60</v>
      </c>
      <c r="B21" s="13">
        <v>2001.001</v>
      </c>
      <c r="C21" s="14" t="s">
        <v>10</v>
      </c>
      <c r="D21" s="14" t="s">
        <v>56</v>
      </c>
      <c r="E21" s="14" t="s">
        <v>8</v>
      </c>
      <c r="F21" s="14">
        <v>12</v>
      </c>
      <c r="G21" s="14" t="s">
        <v>8</v>
      </c>
      <c r="H21" s="13" t="s">
        <v>8</v>
      </c>
      <c r="I21" s="14">
        <v>20</v>
      </c>
      <c r="J21" s="13" t="s">
        <v>59</v>
      </c>
      <c r="K21" s="12" t="s">
        <v>31</v>
      </c>
      <c r="L21" s="13">
        <v>2001</v>
      </c>
      <c r="N21" s="2" t="s">
        <v>112</v>
      </c>
    </row>
    <row r="22" spans="1:14" s="12" customFormat="1" ht="263.5" x14ac:dyDescent="0.35">
      <c r="A22" s="12" t="s">
        <v>60</v>
      </c>
      <c r="B22" s="13">
        <v>2017.001</v>
      </c>
      <c r="C22" s="14" t="s">
        <v>10</v>
      </c>
      <c r="D22" s="14" t="s">
        <v>55</v>
      </c>
      <c r="E22" s="14" t="s">
        <v>17</v>
      </c>
      <c r="F22" s="14" t="s">
        <v>81</v>
      </c>
      <c r="G22" s="14">
        <v>2</v>
      </c>
      <c r="H22" s="13" t="s">
        <v>8</v>
      </c>
      <c r="I22" s="14">
        <v>21</v>
      </c>
      <c r="J22" s="13" t="s">
        <v>48</v>
      </c>
      <c r="K22" s="2" t="s">
        <v>74</v>
      </c>
      <c r="L22" s="13">
        <v>2017</v>
      </c>
      <c r="N22" s="2" t="s">
        <v>105</v>
      </c>
    </row>
    <row r="23" spans="1:14" s="12" customFormat="1" ht="15.5" x14ac:dyDescent="0.35">
      <c r="B23" s="13"/>
      <c r="C23" s="14"/>
      <c r="D23" s="14"/>
      <c r="E23" s="14"/>
      <c r="F23" s="14"/>
      <c r="G23" s="14"/>
      <c r="H23" s="13"/>
      <c r="I23" s="14"/>
      <c r="J23" s="13"/>
      <c r="K23" s="2"/>
      <c r="L23" s="13"/>
      <c r="N23" s="2"/>
    </row>
    <row r="24" spans="1:14" s="12" customFormat="1" ht="15.5" x14ac:dyDescent="0.35">
      <c r="B24" s="13"/>
      <c r="C24" s="14"/>
      <c r="D24" s="14"/>
      <c r="E24" s="14"/>
      <c r="F24" s="14"/>
      <c r="G24" s="14"/>
      <c r="H24" s="13"/>
      <c r="I24" s="14"/>
      <c r="J24" s="13"/>
      <c r="L24" s="13"/>
      <c r="N24" s="2"/>
    </row>
    <row r="25" spans="1:14" s="12" customFormat="1" ht="15.5" x14ac:dyDescent="0.35">
      <c r="B25" s="13"/>
      <c r="C25" s="14"/>
      <c r="D25" s="14"/>
      <c r="E25" s="14"/>
      <c r="F25" s="14"/>
      <c r="G25" s="14"/>
      <c r="H25" s="13"/>
      <c r="I25" s="14"/>
      <c r="J25" s="13"/>
      <c r="L25" s="13"/>
      <c r="N25" s="2"/>
    </row>
    <row r="26" spans="1:14" s="12" customFormat="1" ht="15.5" x14ac:dyDescent="0.35">
      <c r="B26" s="13"/>
      <c r="C26" s="14"/>
      <c r="D26" s="14"/>
      <c r="E26" s="14"/>
      <c r="F26" s="14"/>
      <c r="G26" s="14"/>
      <c r="H26" s="13"/>
      <c r="I26" s="14"/>
      <c r="J26" s="13"/>
      <c r="L26" s="13"/>
      <c r="N26" s="2"/>
    </row>
    <row r="27" spans="1:14" s="12" customFormat="1" ht="15.5" x14ac:dyDescent="0.35">
      <c r="B27" s="13"/>
      <c r="C27" s="14"/>
      <c r="D27" s="14"/>
      <c r="E27" s="14"/>
      <c r="F27" s="14"/>
      <c r="G27" s="14"/>
      <c r="H27" s="13"/>
      <c r="I27" s="14"/>
      <c r="J27" s="13"/>
      <c r="L27" s="13"/>
      <c r="N27" s="2"/>
    </row>
    <row r="28" spans="1:14" s="12" customFormat="1" ht="15.5" x14ac:dyDescent="0.35">
      <c r="B28" s="13"/>
      <c r="C28" s="14"/>
      <c r="D28" s="14"/>
      <c r="E28" s="14"/>
      <c r="F28" s="14"/>
      <c r="G28" s="14"/>
      <c r="H28" s="13"/>
      <c r="I28" s="14"/>
      <c r="J28" s="13"/>
      <c r="L28" s="13"/>
      <c r="N28" s="2"/>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22"/>
  <sheetViews>
    <sheetView workbookViewId="0">
      <selection sqref="A1:D6"/>
    </sheetView>
  </sheetViews>
  <sheetFormatPr defaultRowHeight="14.5" x14ac:dyDescent="0.35"/>
  <sheetData>
    <row r="1" spans="1:6" x14ac:dyDescent="0.35">
      <c r="A1" t="s">
        <v>38</v>
      </c>
      <c r="B1" t="s">
        <v>40</v>
      </c>
      <c r="C1" t="s">
        <v>42</v>
      </c>
      <c r="D1" t="s">
        <v>41</v>
      </c>
    </row>
    <row r="2" spans="1:6" x14ac:dyDescent="0.35">
      <c r="A2" t="s">
        <v>33</v>
      </c>
      <c r="B2" s="4">
        <v>30.5</v>
      </c>
      <c r="C2" s="4">
        <v>4.5</v>
      </c>
      <c r="D2" s="4">
        <v>4.5</v>
      </c>
    </row>
    <row r="3" spans="1:6" x14ac:dyDescent="0.35">
      <c r="A3">
        <v>1</v>
      </c>
      <c r="B3">
        <v>44</v>
      </c>
      <c r="C3" s="4">
        <v>6.5</v>
      </c>
      <c r="D3" s="4">
        <v>6.5</v>
      </c>
    </row>
    <row r="4" spans="1:6" x14ac:dyDescent="0.35">
      <c r="A4">
        <v>1</v>
      </c>
      <c r="B4" s="4">
        <v>16.5</v>
      </c>
      <c r="C4" s="4">
        <v>10.5</v>
      </c>
      <c r="D4">
        <v>12.5</v>
      </c>
    </row>
    <row r="5" spans="1:6" x14ac:dyDescent="0.35">
      <c r="A5">
        <v>1</v>
      </c>
      <c r="B5" s="4">
        <v>12.5</v>
      </c>
      <c r="C5" s="4">
        <v>5</v>
      </c>
      <c r="D5">
        <v>6.5</v>
      </c>
    </row>
    <row r="6" spans="1:6" x14ac:dyDescent="0.35">
      <c r="A6" t="s">
        <v>34</v>
      </c>
      <c r="B6" s="4">
        <v>11</v>
      </c>
      <c r="C6" s="4">
        <v>9</v>
      </c>
      <c r="D6">
        <v>1</v>
      </c>
      <c r="E6" t="s">
        <v>36</v>
      </c>
      <c r="F6" t="s">
        <v>37</v>
      </c>
    </row>
    <row r="7" spans="1:6" x14ac:dyDescent="0.35">
      <c r="A7" t="s">
        <v>35</v>
      </c>
      <c r="E7" t="s">
        <v>36</v>
      </c>
      <c r="F7" t="s">
        <v>43</v>
      </c>
    </row>
    <row r="9" spans="1:6" x14ac:dyDescent="0.35">
      <c r="B9" t="s">
        <v>45</v>
      </c>
      <c r="C9" t="s">
        <v>46</v>
      </c>
    </row>
    <row r="10" spans="1:6" x14ac:dyDescent="0.35">
      <c r="A10" t="s">
        <v>39</v>
      </c>
      <c r="B10">
        <v>7</v>
      </c>
      <c r="C10">
        <f>4.5/12</f>
        <v>0.375</v>
      </c>
      <c r="D10">
        <f>B10*C10</f>
        <v>2.625</v>
      </c>
    </row>
    <row r="11" spans="1:6" x14ac:dyDescent="0.35">
      <c r="B11">
        <v>1</v>
      </c>
      <c r="C11">
        <f>6.5/12</f>
        <v>0.54166666666666663</v>
      </c>
      <c r="D11">
        <f>B11*C11</f>
        <v>0.54166666666666663</v>
      </c>
    </row>
    <row r="12" spans="1:6" x14ac:dyDescent="0.35">
      <c r="B12">
        <v>1</v>
      </c>
      <c r="C12">
        <f>6.5/12</f>
        <v>0.54166666666666663</v>
      </c>
      <c r="D12">
        <f>B12*C12</f>
        <v>0.54166666666666663</v>
      </c>
    </row>
    <row r="13" spans="1:6" x14ac:dyDescent="0.35">
      <c r="A13" t="s">
        <v>44</v>
      </c>
      <c r="B13">
        <v>1</v>
      </c>
      <c r="C13">
        <f>10.5/12</f>
        <v>0.875</v>
      </c>
      <c r="D13">
        <f>B13*C13</f>
        <v>0.875</v>
      </c>
    </row>
    <row r="14" spans="1:6" x14ac:dyDescent="0.35">
      <c r="D14">
        <f>SUM(D10:D13)</f>
        <v>4.583333333333333</v>
      </c>
    </row>
    <row r="19" spans="1:1" ht="15.5" x14ac:dyDescent="0.35">
      <c r="A19" s="1" t="s">
        <v>27</v>
      </c>
    </row>
    <row r="20" spans="1:1" ht="15.5" x14ac:dyDescent="0.35">
      <c r="A20" s="1" t="s">
        <v>28</v>
      </c>
    </row>
    <row r="21" spans="1:1" ht="15.5" x14ac:dyDescent="0.35">
      <c r="A21" s="1" t="s">
        <v>29</v>
      </c>
    </row>
    <row r="22" spans="1:1" ht="15.5" x14ac:dyDescent="0.35">
      <c r="A22" s="1" t="s">
        <v>30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MS 003 DAC</vt:lpstr>
      <vt:lpstr>MS 003</vt:lpstr>
      <vt:lpstr>cubic feet calc</vt:lpstr>
    </vt:vector>
  </TitlesOfParts>
  <Company>Tech Discounts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SFL</dc:creator>
  <cp:lastModifiedBy>Alison Watson Maston</cp:lastModifiedBy>
  <dcterms:created xsi:type="dcterms:W3CDTF">2022-03-29T19:42:50Z</dcterms:created>
  <dcterms:modified xsi:type="dcterms:W3CDTF">2025-10-30T20:50:26Z</dcterms:modified>
</cp:coreProperties>
</file>