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FL\Documents\SFL STN Arc hives\SFL ARC WEB  2024 RELOAD\"/>
    </mc:Choice>
  </mc:AlternateContent>
  <bookViews>
    <workbookView xWindow="-105" yWindow="-105" windowWidth="19425" windowHeight="10425" activeTab="2"/>
  </bookViews>
  <sheets>
    <sheet name="MS 007 DAC 2025" sheetId="6" r:id="rId1"/>
    <sheet name="OLD MS 007 DAC" sheetId="2" r:id="rId2"/>
    <sheet name="MS 007 FA" sheetId="1" r:id="rId3"/>
    <sheet name="LinearCubic Calc" sheetId="3" r:id="rId4"/>
    <sheet name="date Range sort" sheetId="5" r:id="rId5"/>
  </sheets>
  <definedNames>
    <definedName name="_xlnm.Print_Area" localSheetId="4">'date Range sort'!$B$1:$K$86</definedName>
    <definedName name="_xlnm.Print_Area" localSheetId="2">'MS 007 FA'!$C$1:$M$86</definedName>
    <definedName name="_xlnm.Print_Titles" localSheetId="4">'date Range sort'!$1:$1</definedName>
    <definedName name="_xlnm.Print_Titles" localSheetId="2">'MS 007 FA'!$1:$1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3" l="1"/>
  <c r="C16" i="3"/>
  <c r="C18" i="3" s="1"/>
  <c r="C15" i="3"/>
  <c r="E10" i="3"/>
  <c r="D10" i="3"/>
  <c r="F10" i="3" s="1"/>
  <c r="H10" i="3" s="1"/>
  <c r="C10" i="3"/>
  <c r="E9" i="3"/>
  <c r="D9" i="3"/>
  <c r="C9" i="3"/>
  <c r="E8" i="3"/>
  <c r="D8" i="3"/>
  <c r="C8" i="3"/>
  <c r="F8" i="3" l="1"/>
  <c r="H8" i="3" s="1"/>
  <c r="F9" i="3"/>
  <c r="H9" i="3" s="1"/>
  <c r="H11" i="3" l="1"/>
</calcChain>
</file>

<file path=xl/sharedStrings.xml><?xml version="1.0" encoding="utf-8"?>
<sst xmlns="http://schemas.openxmlformats.org/spreadsheetml/2006/main" count="1480" uniqueCount="388">
  <si>
    <t>Genealogy Materials</t>
  </si>
  <si>
    <t>N.D.</t>
  </si>
  <si>
    <t>Catalog of Simsbury Academy</t>
  </si>
  <si>
    <t>Collinville Record 100th Anniversary of Canton</t>
  </si>
  <si>
    <t>Pamphlet Re: Transportation of Children</t>
  </si>
  <si>
    <t>Story of Lucius Barber</t>
  </si>
  <si>
    <t>Series II:Personal Papers</t>
  </si>
  <si>
    <t>Series I:Correspondence</t>
  </si>
  <si>
    <t>End Date</t>
  </si>
  <si>
    <t>Start Date</t>
  </si>
  <si>
    <t>Description</t>
  </si>
  <si>
    <t>Notes</t>
  </si>
  <si>
    <t>Alice Goodrich Eno Cole</t>
  </si>
  <si>
    <t>Series</t>
  </si>
  <si>
    <t>To Melissa Case</t>
  </si>
  <si>
    <t>1911 Trip: To Family From Alice Eno</t>
  </si>
  <si>
    <t>1911 Trip: To Polly From Alice Eno</t>
  </si>
  <si>
    <t xml:space="preserve">1911 Trip:To Mr. and Mrs. George C. Eno  from Papa </t>
  </si>
  <si>
    <t>Wedding announcement of Antoinette Wood Eno to Major Robert Charles Frederick Goetz, May 17, 1922  which when folded becomes the envelope as well.</t>
  </si>
  <si>
    <t>Political Materials</t>
  </si>
  <si>
    <t>To  Mary L Galpin</t>
  </si>
  <si>
    <t>To Alice Eno from Ruth</t>
  </si>
  <si>
    <t>To [Alice Eno Cole] Mr. and Mrs.  Richard Cole from George P. McLean</t>
  </si>
  <si>
    <t>To Mrs. Alice Eno Cole from Aunt Nellie</t>
  </si>
  <si>
    <t>To George P. McLean from Calvin Coolidge</t>
  </si>
  <si>
    <t>To Mrs. George McLean from William Howard Taft</t>
  </si>
  <si>
    <t>To Mrs. George P. McLean from Calvin Coolidge</t>
  </si>
  <si>
    <t>To Mrs. George P. McLean from Charles Curtis</t>
  </si>
  <si>
    <t>Earl D. Colton Monson</t>
  </si>
  <si>
    <t xml:space="preserve">Will of Ralph H. Ensign </t>
  </si>
  <si>
    <t>Simsbury Red Cross: Loose Materials related to Monthly Meetings  (2 of 2)</t>
  </si>
  <si>
    <t>Simsbury Red Cross: Bound Materials related to Monthly Meetings (1 of 2)</t>
  </si>
  <si>
    <t>Series III: Photographs</t>
  </si>
  <si>
    <t>Portrait of George and Juliette McLean</t>
  </si>
  <si>
    <t>Unidentified female portraits (2 of 2)</t>
  </si>
  <si>
    <t xml:space="preserve">Portraits of Alice Goodrich Eno Cole </t>
  </si>
  <si>
    <t>Portraits of Amy Bird Eno</t>
  </si>
  <si>
    <t>Unidentified portraits of males</t>
  </si>
  <si>
    <t>Events with AliceGoodrich Eno Cole</t>
  </si>
  <si>
    <t>Four photographs of downtown Hartford during 1936 flood.</t>
  </si>
  <si>
    <t xml:space="preserve">Portraits of Lucius G. Goodrich and Martha Ensign Goodrich </t>
  </si>
  <si>
    <t>Portraits of Julliette Goodrich McLean</t>
  </si>
  <si>
    <t>Portrait of Nellie S. Goodrich</t>
  </si>
  <si>
    <t>Eight portraits of various adult females, one portrait of a young girl and one infant portrait.</t>
  </si>
  <si>
    <t>Unidentified female portraits, possibly Nellie Selina Goodrich Eno (1 of 2)</t>
  </si>
  <si>
    <t>Series IV: Printed Materials</t>
  </si>
  <si>
    <t>Newpaper clippings from late 1800's</t>
  </si>
  <si>
    <t>Connecticut School Document No. 8 Transportation of children in country towns, 1894</t>
  </si>
  <si>
    <t xml:space="preserve">The Collinsville Record,1806 -1906 Canton Centennial and Merchant's Edition, Special Edition Collinsville, Conn, July 15 - 18, 1906. </t>
  </si>
  <si>
    <t>Newspaper clippings of 1936 Flood (1 of 2)</t>
  </si>
  <si>
    <t>Newspaper clippings of 1936 Flood, Red Cross Related (2 of 2)</t>
  </si>
  <si>
    <t>Newspaper clippings of 1938 Hurricane and Flooding</t>
  </si>
  <si>
    <t>History of Trinity Church Parish, Tariffville, Connecticut, 1848 to 1948</t>
  </si>
  <si>
    <t>Pamphlet: McLean Game Refuge</t>
  </si>
  <si>
    <t>Pamphlet: History of Trinity Church Tariffville</t>
  </si>
  <si>
    <t xml:space="preserve">Two copies of the pamphlet: A story about Dr. Lucius I. Barber as written for the Fortieth Anniversary of the Simsbury Historical Society by Mary Helen Humphrey, 1911 - 1951 </t>
  </si>
  <si>
    <t xml:space="preserve">The Spirit of Simsbury's People:  1776-1976 </t>
  </si>
  <si>
    <t xml:space="preserve">Three copies of  The Spirit of Simsbury's People as seen through excerpts from Town Meeting records published by the Republican Town Committee of Simsbury, July 4, 1976. </t>
  </si>
  <si>
    <t>Series V: Realia</t>
  </si>
  <si>
    <t>Reception Ribbon for Co. Chas A. Lindbergh</t>
  </si>
  <si>
    <t>Ribbon inscription: Official reception to Col Chas. A. Lindbergh by the City of Hartford, July 20th, 1927.</t>
  </si>
  <si>
    <t xml:space="preserve">Children's School Books: Geography </t>
  </si>
  <si>
    <t>Series II: Personal Papers</t>
  </si>
  <si>
    <t xml:space="preserve">Pressed leaves found in daybook for Collinsville general store dated February 24, 1840 to August 6, 1840.  Dimensions: 16" x 7" x  1 1/2 ".  </t>
  </si>
  <si>
    <t xml:space="preserve">Military Document: Ellsworth Colton, National Guard NY </t>
  </si>
  <si>
    <t>ND</t>
  </si>
  <si>
    <t>Goodrich's Primer of Geography, NY: George Savage,  No Date. Inscription on the front cover: Miss Jane Leavonica Colton.</t>
  </si>
  <si>
    <t xml:space="preserve">A Short but Comprehensive System of Geography of the World by Way of the Question and Answer Principally Designed for Children and Common Schools by Nathaniel Dwight, The Third Connecticut Edition. Hartford: Hudson &amp; Goodwin , May 12, 1795. Cover is missing. </t>
  </si>
  <si>
    <t>Children's School Books: English</t>
  </si>
  <si>
    <t>Analysis of Sounds in the English Language, New Haven, 1803. Inscription ED Colton.</t>
  </si>
  <si>
    <t>Children's School Books: Historical</t>
  </si>
  <si>
    <t>Children's School Books: Reading</t>
  </si>
  <si>
    <t>Leavitt's Reading Series Part II: Easy Lessons in Reading for the Younger Classes in Common Schools by Joshua Leavitt, Boston: John P. Jewette &amp; Co, 1850. Inscription: Francis Colton, Collinsville, Conn, 1862.</t>
  </si>
  <si>
    <t>Daguerreotypes 2 3/4" x 2 1/2 " (3 images)</t>
  </si>
  <si>
    <t>Daguerreotypes 3 3/4" x 3 1/4 " (3images)</t>
  </si>
  <si>
    <t>Daguerreotypes 3 3/4" x 3 1/4 " (2 images)</t>
  </si>
  <si>
    <t>Framed photograph of young female child</t>
  </si>
  <si>
    <t>Pressed leaves and flowers found in the pages of the November 6th 1819 to July 18, 1821 daybook.</t>
  </si>
  <si>
    <t>To Mrs. Alice Eno Cole from Amos Eno</t>
  </si>
  <si>
    <t>To Amy Eno From Aunt Nellie</t>
  </si>
  <si>
    <t xml:space="preserve">Daybook November 6th, 1819 to July 18, 1821.  Dimensions: 16" x 7" x  1 1/2 ".   This daybook records purchases from an unknown merchant listed by date, then customer and then individual items with a tally at the end.  Some often noted names include Samuel B. Hitchcock and Andrew Burr. </t>
  </si>
  <si>
    <t>Simsbury Ledger 1821 to 1825/ Scrapbook</t>
  </si>
  <si>
    <t>Simsbury Ledger 1832 - 1833/Scrapbook (1 of 2)</t>
  </si>
  <si>
    <t>Simsbury Ledger 1832 - 1833/Scrapbook (2 of 2)</t>
  </si>
  <si>
    <t>Collinsville Ledger 1840 (1 of 2)</t>
  </si>
  <si>
    <t>Collinsville Ledger 1840 (2 of 2)</t>
  </si>
  <si>
    <t>Discharge papers for 1st Lieutenant Ellsworth Colton, Assistant Surgeon, 4th Separate Co.,  Full and Honorable discharge from the New York State military and navel forces of the National Guard, dated October 30, 1899.</t>
  </si>
  <si>
    <t>1911 Trip: Artifact notes</t>
  </si>
  <si>
    <t>1911 Trip;  envelope, notes and tag from an artifact from 1600 B. C. from the German Consul in Hamburg.</t>
  </si>
  <si>
    <t>Alice Goodrich Eno Coles' Family Related Newpaper Clippings</t>
  </si>
  <si>
    <t>Alice Goodrich Eno's 1913 Trip to Washington D. C. to Visit Mrs. McLean</t>
  </si>
  <si>
    <t xml:space="preserve">A copy of Ralph H. Ensign's 1915 will in which he leaves $10,000 to his niece, Nellie Goodrich Eno who is Alice G. Eno Cole's mother.  </t>
  </si>
  <si>
    <t>One toddler, eight adult male portraits and one adult male in uniform. One portrait has Phelps marked on front and one portrait has "Eno" noted on the back.</t>
  </si>
  <si>
    <t>Two sets of portraits, the first is of the couple when they young adults and the second set is of the couple as more mature adults.</t>
  </si>
  <si>
    <t xml:space="preserve">Family Portraits of  Amy Bird Eno and Alice Goodrich Eno </t>
  </si>
  <si>
    <t xml:space="preserve">One portrait of George and Juliette McLean with their dog. </t>
  </si>
  <si>
    <t>Charles Lindberg Brainard Field</t>
  </si>
  <si>
    <t xml:space="preserve">One group photo of Charles Lindberg with George McLean and 21 other people dressed for flight at Brainard Field, July 20 1927 (See Series IV: Realia Box 2 Folder 29/29 for ribbon). </t>
  </si>
  <si>
    <t>Mr. and Mrs. George McLean and Mr. and Mrs. Calvin Coolidge</t>
  </si>
  <si>
    <t>Unidentified Events</t>
  </si>
  <si>
    <t xml:space="preserve">Four photos, two images of the same event with a Red Sox sign, one life star rescue image, and one of  Bingo game image in a hall c. 1980. </t>
  </si>
  <si>
    <t>Hartfold 1936 Flood</t>
  </si>
  <si>
    <t xml:space="preserve">Buildings in the Simsbury Area and Misc </t>
  </si>
  <si>
    <t>1885-1886 Catalog of the Simsbury Academy. A boarding and day school established in 1879 with J.B. McLean listed as the principal. Inside the cover page listed under the history section it states "The first sessions of the school were held in the reading room, then connected with the "Simsbury Free Library." After a few weeks, through the kindness of Mr.  J. O. Phelps, the schools was removed to the building formerly used as the office of Judge Phelps.</t>
  </si>
  <si>
    <t>Advertising Cards for Fancher Spring Company, Canton, CT</t>
  </si>
  <si>
    <t>Many articles regarding the 1938 flood from various newspapers in New England.</t>
  </si>
  <si>
    <t xml:space="preserve">Farmer's Almanac </t>
  </si>
  <si>
    <t>Earl D. Colton signed the top left cover of the 1890 issue.</t>
  </si>
  <si>
    <t>Munsey's Magazine</t>
  </si>
  <si>
    <t>The top left corner of the cover has the signature of an Eno, the first name or initial is illegible.</t>
  </si>
  <si>
    <t>Military commission papers dated March 26, 1890 for Ellsworth Colton, Ass. Surgeon, 1st Lieutenant of New York State National Guard who began service on  January 20, 1890. Signature on the back Oath of Office dated April 1st 1890. It is generally in good condition but the gold seal is damaged around the edges and the document has slightly folded edges on the left and right hand sides of the document.</t>
  </si>
  <si>
    <t>Undated newspaper clippings pasted onto card stock that pertain to family events.  The events include 1911 trip list of cities visited in Europe, Egypt, Jerusalem, and England; Alice G. Eno's visit to see her aunt, Mrs. and Senator George P. McLean [1913];  Alice G. Eno's wedding to Richard Huntington Cole; Alice's parents, Mr. and Mrs. George C. Eno's 50th Wedding anniversary; Chief Justice and Mrs. Taft's visit to Senator and Mrs. Mclean's house for a fishing trip; and Alice's mother Nellie Goodrich Eno's obituary age 92 b. Jan 22, 1855 - [d. 1947].</t>
  </si>
  <si>
    <t xml:space="preserve">Bound notebook of Simsbury Red Cross executive committee's meeting notes beginning Oct 22, 1917 through May 26, 1941 when Mrs. George C. Eno, Alice G. E. Cole's mother, retired. Georgia F. Eno was the  secretary at that time.  Committee members include Mr. H. E. Ellsworth, Mr. and Mrs. J.R. Ensign, Mrs. E Schultz, Mr. and Mrs. J.E. Eno, Robert Darling, and Mrs. Philip Stock. There is an article pasted inside the back cover entitled "Simsbury: Citizens appoint several committees to act in connection with stamping out influenza. </t>
  </si>
  <si>
    <t>Infant portrait with handwritten note on back" Juliette Goodrich" and stamped March 6, [1853] by Kellogg Brothers Photographers, Hartford, CT'; Young child portrait with handwritten note on front |Juliette Goodrich Mclean" by R.S. Delamater, Hartford, CT; Mature adult portrait with handwritten note on the back "Aunt Juliette".</t>
  </si>
  <si>
    <t>Young woman portrait with handwritten note on the back "Nellie S. Goodrich, "75  ; portrait by Isaac White Hartford, CT.</t>
  </si>
  <si>
    <t xml:space="preserve">Two group photos of fishing trip with Mr. and Mrs. Calvin Coolidge visiting George and Juliette McLean  (See Series I: Correspondence Box 1, Folder 13 for acceptance letter of invitation April, 1929.)   </t>
  </si>
  <si>
    <t xml:space="preserve">Second Class Book: Historical, Geographical and Biographical Lessons, Adapted to the Capacities of Youth and Designed for their Improvement. By A. T. Lowe, M.D. Boston: Stereotyped at the Boston Type and Stereotype Foundry Late T. H. Carter &amp; Co. Brookfield: E &amp; G. Merriam, 1826. Inscription Earl D. Colton, Monson, Maa, 1832.  </t>
  </si>
  <si>
    <t>41st Edition: Smiths Quarto, or Second Book in Geography, Concise and Practical System of Geography for Schools, Academies, and Families Designed as the Sequel to the First Book. By Roswell C. Smith, A.M., Philadelphia: J.B. Lippincott &amp; Co. 1857.</t>
  </si>
  <si>
    <t>Extracts from the will of Senator George P. Mclean establishing the McLean Game Refuge states "I devise and bequeath to my said wife, Juliette McLean . ..  And to Richard H. Cole and their successors in trust the following intent, uses and purposes  . . . .  an area of two thousand acres more or less which I have set apart for protecting and propagating wild birds, game and fish and have built therein suitable building and other structures . .  . . and known as McLean Game Refuge."</t>
  </si>
  <si>
    <t>See listing of articles for clippings with dates in the file.</t>
  </si>
  <si>
    <t>1.2.4.1</t>
  </si>
  <si>
    <t>1.2.4.3</t>
  </si>
  <si>
    <t>1.2.4.4</t>
  </si>
  <si>
    <t>1.2.4.5</t>
  </si>
  <si>
    <t>1.2.5.1</t>
  </si>
  <si>
    <t>1.2.5.2</t>
  </si>
  <si>
    <t>1.2.4.2</t>
  </si>
  <si>
    <t>1.2.5.3</t>
  </si>
  <si>
    <t>1.2.5.4</t>
  </si>
  <si>
    <t xml:space="preserve">Collection Title </t>
  </si>
  <si>
    <t>Call     #</t>
  </si>
  <si>
    <t>Box   #</t>
  </si>
  <si>
    <t>1911 Trip: To Mr. and Mrs. George C. Eno [Mother and Father] from Alice Eno</t>
  </si>
  <si>
    <t>Legal Documents: Mortgage of Lucius G. and Martha S. Goodrich</t>
  </si>
  <si>
    <t>1 of 9</t>
  </si>
  <si>
    <t>1 of 28</t>
  </si>
  <si>
    <t>2 of 28</t>
  </si>
  <si>
    <t>3 of 28</t>
  </si>
  <si>
    <t>4 of 28</t>
  </si>
  <si>
    <t>5 of 28</t>
  </si>
  <si>
    <t>6 of 28</t>
  </si>
  <si>
    <t>7 of 28</t>
  </si>
  <si>
    <t>8 of 28</t>
  </si>
  <si>
    <t>9 of 28</t>
  </si>
  <si>
    <t>10 of 28</t>
  </si>
  <si>
    <t>11 of 28</t>
  </si>
  <si>
    <t>12 of 28</t>
  </si>
  <si>
    <t>13 of 28</t>
  </si>
  <si>
    <t>14 of 28</t>
  </si>
  <si>
    <t>15 of 28</t>
  </si>
  <si>
    <t>16 of 28</t>
  </si>
  <si>
    <t>17 of 28</t>
  </si>
  <si>
    <t>18 of 28</t>
  </si>
  <si>
    <t>19 of 28</t>
  </si>
  <si>
    <t>20 of 28</t>
  </si>
  <si>
    <t>21 of 28</t>
  </si>
  <si>
    <t>22 of 28</t>
  </si>
  <si>
    <t>23 of 28</t>
  </si>
  <si>
    <t>24 of 28</t>
  </si>
  <si>
    <t>25 of 28</t>
  </si>
  <si>
    <t>26 of 28</t>
  </si>
  <si>
    <t>27 of 28</t>
  </si>
  <si>
    <t>NA</t>
  </si>
  <si>
    <t>Three letters to Melissa R. Case which, when folded, become the envelope as well:
A.) Jan 31, 1835 letter from Moses L Graham (brother) of Salisbury, CT.
B.) Jan 12, 1840 letter embossed with imprint of Goodwin Inn, Hartford, CT., from Lucinne Melfoer [Gullen] of Avon, CT., posted on Jan 21 to Hitchcocksville, CT.
C). Jan 20 1840 from Moses L. Graham of Salisbury, CT sent to Hitchcocksville, CT.</t>
  </si>
  <si>
    <t>Accession #</t>
  </si>
  <si>
    <t>Simsbury Free Library Quarterly, Summer 2014, Vol 21, Iss 2</t>
  </si>
  <si>
    <t>Alice Goodrich Eno Cole Washington D. C. trip in 1912, mother was a delegate at D.A.R.'s Continental Congress.</t>
  </si>
  <si>
    <t>Alice Goodrich Eno Cole b. ? Died Jan 9, 1942. Married Richard Huntington Cole, Oct 1913. They lived on Prospect Street in West Hartford. She is buried with members of the Eno - Goodrich family in Simsbury Cemetary.</t>
  </si>
  <si>
    <r>
      <rPr>
        <b/>
        <sz val="11"/>
        <color theme="1"/>
        <rFont val="Calibri"/>
        <family val="2"/>
        <scheme val="minor"/>
      </rPr>
      <t>Simsbury Free Library Quarterly, Spring 2014 Vol. 21, Iss 1</t>
    </r>
    <r>
      <rPr>
        <sz val="11"/>
        <color theme="1"/>
        <rFont val="Calibri"/>
        <family val="2"/>
        <scheme val="minor"/>
      </rPr>
      <t xml:space="preserve">
Richard Cole Anthony  donated his grandmother Alice Goodrich Eno Cole's letters, historic photographs, and Sen George Payne McLean's 1929 Address to U.S. Congress.</t>
    </r>
  </si>
  <si>
    <t>Simsbury Free Library Quarterly, Fall-Winter 2015-2016, Vol 22, Iss 1</t>
  </si>
  <si>
    <t>Simsbury Free Library Quarterly, Fall 2016, Vol 22, Iss 3</t>
  </si>
  <si>
    <t xml:space="preserve">Richard Cole Anthony donated numerous items and documents among them, picture McLean Brainard Field July 1927, Badge City of Hartford for Lindberg, newpaper clippings, Letter from William Taft to Mrs. McLean. Jun 24, 1928. </t>
  </si>
  <si>
    <t xml:space="preserve">Donations made by Richard Anthony Cole to Simsbury Free Library from 2014 - 2016. Majority of the collection being related to his grandmother, Alice Goodrich Eno Cole. </t>
  </si>
  <si>
    <t>One letter dated Oct 13, 1854  to Mary L Galpin which when folded becomes the envelope as well. It was originally posted to Simsbury, CT.  It was forwarded to Harlem, NY on Oct 18, 1854 from Chardon. There are two letters within the folded sheet.  The first letter is to "My Dear Child" and the second letter is to "My Dear Children".  They are signed from Father.</t>
  </si>
  <si>
    <t>A.) Letter to Alice Eno from Ruth on two sheets of stationary from the Egypt Shepheard's Hotel in Cairo dated Feb 2, 1912.  
B.) Corresponding envelope to Feb 2, 1912 letter on the same stationary posted on Feb 11, 1912 and addressed to Miss Alice Eno C/O Senator George P. McLean, Washington, D.C.  - U. S. A, received on Feb 19, 1912.</t>
  </si>
  <si>
    <t>A)  Post card depicting the Methodist parsonage in West Granby, CT addressed to Emery Francher, Thompsonville, CT and posted on Aug 31, 1912   
B) A letter to "My dear Georgie"  from Thompsonville, CT on  Feb 4,1918 and signed "much love to you all, Mary."</t>
  </si>
  <si>
    <t>Letter to Alice on George P. McLean's  stationary for the United States Senate Committee on Banking and Currency dated Jan 2nd, 1924.  It is an acknowledgement of their Christmas gift and was sent to 27 Atwood Street, Hartford, CT.  The letter was glued into a scrapbook.</t>
  </si>
  <si>
    <t xml:space="preserve">Letter to George P. McLean from Calvin Coolidge dated Apr 13, 1929 noting his acceptance of the invitation to visit on Apr 15. The letter is on his personal stationary in Northampton, MA.  </t>
  </si>
  <si>
    <t>Letter to Mrs. George P. McLean dated Jun 24, 1928 on Supreme Court of the United States letterhead. Formerly President of the United States, Chief Justice William Howard Taft served the court from 1921 to 1930. The contents of the letter refer to a visit he and Mrs. Taft made to Connecticut.</t>
  </si>
  <si>
    <t xml:space="preserve">Letter to Mrs. George P. McLean on Calvin Coolidge's personal letterhead, Northampton, MA dated Jun 7, 1932.  In it he expresses his affection for George P. Mclean and his sympathy at his sudden passing (June 6th).  </t>
  </si>
  <si>
    <t xml:space="preserve">Letter from Vice President Charles Curtis dated Jun 7, 1932 on the passing of George P. McLean. </t>
  </si>
  <si>
    <t>Ledger November 6, 1819 to July 18, 1821 (1 of 2)</t>
  </si>
  <si>
    <t>Pressed plants from Ledger November 6, 1819 to July 18, 1821 (2 of 2)</t>
  </si>
  <si>
    <t>3 of 9</t>
  </si>
  <si>
    <t>1 of 3</t>
  </si>
  <si>
    <t>2 of 3</t>
  </si>
  <si>
    <t>3 of 3</t>
  </si>
  <si>
    <t>4 of 9</t>
  </si>
  <si>
    <t>1 of 4</t>
  </si>
  <si>
    <t>2 of 4</t>
  </si>
  <si>
    <t>3 of 4</t>
  </si>
  <si>
    <t>4 of 4</t>
  </si>
  <si>
    <t>5 of 9</t>
  </si>
  <si>
    <t>1 of 2</t>
  </si>
  <si>
    <t>2 of 2</t>
  </si>
  <si>
    <t>6 of 9</t>
  </si>
  <si>
    <t>7 of 9</t>
  </si>
  <si>
    <t>2 of 9</t>
  </si>
  <si>
    <t>1 of 29</t>
  </si>
  <si>
    <t>2 of 29</t>
  </si>
  <si>
    <t>3 of 29</t>
  </si>
  <si>
    <t>4 of 29</t>
  </si>
  <si>
    <t>5 of 29</t>
  </si>
  <si>
    <t>6 or 29</t>
  </si>
  <si>
    <t>7 of 29</t>
  </si>
  <si>
    <t>8 of 29</t>
  </si>
  <si>
    <t>9 of 29</t>
  </si>
  <si>
    <t>10 of 29</t>
  </si>
  <si>
    <t>11 or 29</t>
  </si>
  <si>
    <t>12 of 29</t>
  </si>
  <si>
    <t>15 of 29</t>
  </si>
  <si>
    <t>8 of 9</t>
  </si>
  <si>
    <t>13 of 29</t>
  </si>
  <si>
    <t>14 of 29</t>
  </si>
  <si>
    <t>16 of 29</t>
  </si>
  <si>
    <t>1 of 6</t>
  </si>
  <si>
    <t>2 of 6</t>
  </si>
  <si>
    <t>3 of 6</t>
  </si>
  <si>
    <t>4 of 6</t>
  </si>
  <si>
    <t>5 of 6</t>
  </si>
  <si>
    <t>6 of 6</t>
  </si>
  <si>
    <t>9 of 9</t>
  </si>
  <si>
    <t>1 of 7</t>
  </si>
  <si>
    <t>3 of 7</t>
  </si>
  <si>
    <t>2 of 7</t>
  </si>
  <si>
    <t>4 of 7</t>
  </si>
  <si>
    <t>5 of 7</t>
  </si>
  <si>
    <t>6 of 7</t>
  </si>
  <si>
    <t>7 of 7</t>
  </si>
  <si>
    <t>17 of 29</t>
  </si>
  <si>
    <t>18 of 29</t>
  </si>
  <si>
    <t>19 of 29</t>
  </si>
  <si>
    <t>20 of 29</t>
  </si>
  <si>
    <t>21 of 29</t>
  </si>
  <si>
    <t>22 of 29</t>
  </si>
  <si>
    <t>23 of 29</t>
  </si>
  <si>
    <t>24 of 29</t>
  </si>
  <si>
    <t>25 of 29</t>
  </si>
  <si>
    <t>26 of 29</t>
  </si>
  <si>
    <t>27 of 29</t>
  </si>
  <si>
    <t>28 of 29</t>
  </si>
  <si>
    <t>29 of 29</t>
  </si>
  <si>
    <t xml:space="preserve">A.) A letter to "My dear Alice" on stationary noting 1771 N. Street dated Jan 31, 1930 from Amos Eno. 
B.) Corresponding envelope posted Jan 31, 1930 in Washington, D. C. to Mrs. Alice Eno Cole c/o Mr. George Eno, Simsbury, CT. </t>
  </si>
  <si>
    <t>A ledger spanning dates from 1821 to 1825 with Simsbury written inside the front cover.  Its dimensions are: 12" x 7 1/2 " x 1".  The ledger has many entries for carding and oiling referencing many longstanding Simsbury families such as Tuller, Pettibone, Humphrey, Phelps, Case, Belden, Terry, Barber, Eno, Moses, Mclean, Ensign, Wilcox, Buell, and more. The book was repurposed for newspaper clippings of stories, song lyrics and poetry circa 1843-1849.</t>
  </si>
  <si>
    <t xml:space="preserve">A leather-bound ledger for a store in Simsbury, 1832 - 1833. E &amp; E Daybook # 2 is on the cover. Dimensions: 13" x 8" x 3 3/4".
Newspaper clippings pasted and found within dated as late as Sept 18, 1879.
Pages 1 - 66 have newspaper clippings of stories, poetry and songs glued over the ledger entries. Page 67 of the daybook is the first readable ledger page. Simsbury, June 30, 1832 is written at the top of the page. The last ledger entry is on page 499, dated April 10, 1833.
This daybook records purchases listed by date, then customer and then individual items with a tally for the order at the end.  Items purchased include rum, scissors, razors, hairpins, ivory combs, suspenders, drill eyed needles and more general store items.  Some of the Simsbury family names listed as customers include Phelps, Wilcox, Holcomb, Case, Humphrey, Moses,  Trumbull, and Goodrich. </t>
  </si>
  <si>
    <t xml:space="preserve">Loose newspaper clippings found in the leather-bound ledger for a store in Simsbury, 1832 - 1833.  E &amp; E Daybook # 2 is on the cover.
Front page from the Hartford Courant of Thursday, Sep 18, 1879 with stories about Veterans Day and the 50,000 people who attended, includes listing of military personnel by company and regiment and address by Governor Andrews. </t>
  </si>
  <si>
    <t>Penmanship notebook of Earl D. Colton Monson dated January 5, 1835.</t>
  </si>
  <si>
    <t>Daybook for Collinsville dated Feb 24, 1840 to Aug 6, 1840.  Dimensions: 16" x 7" x  1 1/2 ".  
There 278 pages. Some reoccuring customers include Barber, Case, Humphrey, Bickford, Frisbee, Dibble, Bidwell, Pratt, Wilcox, Howland, and Cooley.</t>
  </si>
  <si>
    <t xml:space="preserve">Original mortgage deed for land in Simsbury dated January 25, 1868, for $1500 from Debra J Seymour of East Granby.  Signed by S. B. McLean and Ralph H Ensign. There are three 50 cents stamps with the image of George Washington on the back and a note of Simsbury Land Records book 46, page 491 by Dudley B. Mclean, Register. </t>
  </si>
  <si>
    <t>1913 Trip when Alice visited her Aunt Juliette, Mrs. G P. McLean and Senotor George P. McLean.  She attended numerous events and saved the following: President and Mrs. Taft's invitation to the White House reception on Jan 28, 1913. An invitation from the Senate of the United States for a memorial honoring James Schoolcraft Sherman, V.P. of U.S. A on Feb 15, 1913.  Materials related to the inauguration of Woodrow Wilson, 28th President of the United States, Mar 4, 1913: invitation, parking permit, inauguration ceremonies program, Woodcut portraits of President Woodrow Wilson and V. P. Marshall.</t>
  </si>
  <si>
    <t xml:space="preserve">A) Reports of Secretary dated  Oct 9, 1918; Oct 8, 1919;  Oct 13, 1920; Oct 12, 1921
B) Letter from Helen S. Foote, Executive Secretary Hartford Red Cross to Mrs. Jonathan E. Eno Sep 24, 1937. </t>
  </si>
  <si>
    <t>A) 1917 Word War I United States Food Administration slogan "He who wastes - prolongs the war, save wheat, sugar, meat, fats" on one side and on the second side is a savings stamp advertisement.  
B) Simsbury Republican Town Committee Program for Reception and Dance May 1, 1951.</t>
  </si>
  <si>
    <t xml:space="preserve">A) Nine pages of typed genealogy notes regarding: Thomas Gunn (settled in Windsor 1640) ,  Samuel Greenhill (arrived 1634 settled in Hartford, John Crow (arrived in New England 1634), Stephen Hart (1606 - 1683), Timothy Thrall (1641 - ) , Debra Gunn Thrall (1641 - 1694), William Thrall (1606 - 1679), Capt. Joseph Higgledy (1715-1790), Eunice Smith Higley (   - 1797), John McLean (1744 - 1822), Dr. Neil McLean (1702 - 1784) , Hannah Stillman McLean (    - 1755) , Daniel Goodwin (1705 - 1772, 
B) Seven pages of handwritten notes titled  Simsbury Cemetery listing 106 individuals and the death dates. 
C)  Notes on the Tuller and Eno family. 
D) Copied letter from Markel(?) C. Tuller regrading John Tuller making the case that Samuel Tuller is a child of John Tuller's first wife Elizabeth Case Lewis and exploring the possible connection of Tuller  to the New York Dutch Teller family of Anneke Janse but finds not proof. </t>
  </si>
  <si>
    <t xml:space="preserve">Album has 41 images. Inscription inside front cover is in pencil:  Mr. E. D. Colton Collinsville, CT. E. D. Colton is the first image as a young child. Almost all of the images have names written underneath and appear in the following order: Jonathan Colton, Marcia Colton, Lawrence, Florence Colton, Elmer Colton, Eliza Bliss Colton (Elmer's wife), Jason Stebbins, Elvonia Colton Stebbins, Alonzo Colton, Maria Shaw (wife). Melvina amanda Dunbar, Lawrence Dunbar (lost arm in C. War), Mary Beebe, Albert Beebe, Henry ?, George Dunbar, died fourth republic, Mary Dunbar Lewis, Levinnia Shaw (sister of Mrs. Alonzo Colton, George Colton (cousin of Earl Colton), Rev. Ch McLean (b. Simsbury, d. Collinsville), Mary McLean, Steppon Mallory, Elliot Bidwell, Samuel Codding, Rollin Lane, Clara Avery, J., Fred Tiffany, Emoritte Campbell, David Hale, David Hale, Mrs. David Hale, Anna (?), Jane Bidwell, Illegible name, Martha (?), Alice Maroy (Mrs. D. Williams), Annie Brock Case, Laura Perry, Leander Johnson, and Seth P. Norton. Please note that the names listed above are transcribed as best as possible and may be incorrect. This album is leather-bound with two metal clasps. The binding is broken and it is in poor condition. </t>
  </si>
  <si>
    <t>Leather bound photobook measuring 5" x 3 1/2" x 1" contains 17 images.  Inside first cover page imprint: Charlie Gale.  It contains 16 images/pages and one inserted photograph of male with" Yours to command, Charlie" written on the back. The eleventh photo is of a young woman who looks like Nellie Salina Goodrich Eno.  The photo book has a leather tab closure and is in fair condition.</t>
  </si>
  <si>
    <t>Eight portraits of the same adult female, possibly Nellie Selina Goodrich Eno.</t>
  </si>
  <si>
    <t xml:space="preserve">Seven portraits of Alice Goodrich Eno Cole
A) Three as a child by Lewis (New Britain, CT) 
B) Three portraits  as a woman, two by C. Johnstone (Hartford, CT) and the third is as an older woman in a black dress. </t>
  </si>
  <si>
    <t>Six portraits of Amy Bird Eno. 
A) Three as a child 2 by Hoffitt's Studio (New Britain, CT) and 1 by C. T. Stuart
B) Three as a young woman, 2 by Johnstone Studio different times and one by Lloyds.</t>
  </si>
  <si>
    <t>Three family portraits:
A) Two of Amy and Alice by C.T. Stuart, names noted on back 
B) Amy, Alice and family dog by C.T. Stuart</t>
  </si>
  <si>
    <t>Four group photos each including Alice Goodrich Eno:
A) c. 1900 two mature adult women and two young adult women at tea time 
B) Two group photographs from 1911 Trip Abroad, one on a ship and one touring on horseback and 
C) c.1934 with her husband Richard Huntington Cole at the wedding of their daughter, Amy Cole.</t>
  </si>
  <si>
    <t>A) Front Page Section of the Hartford Press, Evening Edition, Friday July 26, 1867, Whole No. 3,516 and 
B)  Front Page Section of Hartford Courant, Daily Edition, Wednesday, Sept 17, 1879 Reporting on the Civil War: "The Boys in Blue. Connecticut's Military Organizations in the War. Comprehensive Sketches of Their Services. From Peace to Camp, Battle and Prison Pen."
E. Colton is written in pencil on the upper right hand section of the front page.  Both clippings are in very poor condition and should not be handled.  Photocopies should be used.</t>
  </si>
  <si>
    <t xml:space="preserve">Reference to Fancher Spring Company, Canton, CT in The Hub, Vol 28, March 1, 1887 listed in index as a sidebar buggy and cart spring manufacturer, page 377, 514, and 529.  The Hub was published by the International Bank Note Co, NY -and was scanned from the University of Michigan Transportation Library Reference # D409226.  </t>
  </si>
  <si>
    <t xml:space="preserve">A) From the Saturday paper a picture Mrs. Richard H. Cole "Woman Help Red Cross" 
B) The Hartford Daily Courant: Monday, March 23, 1936 Image with title "Donated for relief being fitted to flood victims by Red Cross" and on the reverse side a picture of "flood waters completely submerge Brainard Field and Protecting Dike". </t>
  </si>
  <si>
    <t>Row #</t>
  </si>
  <si>
    <t>Folder  #</t>
  </si>
  <si>
    <t>Undated, circa 1890
A.) A birthday card with a poem "Nine Years Old." 
B.) A personal note on an inserted sheet of paper. 
C.) Corresponding envelope reads "Amy with love and to many happy returns of the day".</t>
  </si>
  <si>
    <t xml:space="preserve">Undated, circa 1925 letter to "My dear Alice" from Aunt Nellie congratulating "my nephew Richard" on his promotion to "the nice presidency of that great company".  </t>
  </si>
  <si>
    <t>Daugerreotypes were used between 1840 - 1860. Three small daguerreotypes measuring 2 3/4 "x 2 1/2 "; two female children portraits and one male child portrait. One daguerreotype is missing the top.</t>
  </si>
  <si>
    <t xml:space="preserve">Daugerreotypes were used between 1840 - 1860. Three medium daguerreotypes measuring 3 3/4" x 3 1/4":  older male,  older female, and portrait of woman and child.  The older female portrait is in good condition with an attached cover and the binding and clasps working. The other two have detached covers.  </t>
  </si>
  <si>
    <t>Daugerreotypes were used between 1840 - 1860. Two medium daguerreotypes measuring 3 3/4" x 3 1/4":  one young adult male portrait and one elderly woman portrait. The elderly female portrait is in good condition.  The young adult male portrait is in poor condition with cover detached.</t>
  </si>
  <si>
    <t xml:space="preserve">Daugerreotypes were used between 1840 - 1860.  Album has 27 images. Inscription inside front cover: Presented to Ms. Frances L. Colton for the punctual attendance during the terms by her teacher, L. P. Martin. Many images have names written under them: 4th Image, young woman, Frances Susan Colton - Fancher, my mother; 12th image Ellen Colton, Uncle Elmer's wife; 13th Image Jane Lavonia Colton; 14th image Ellsworth Earl Colton; 15th image Flora W. Colton- Hart; 16th image Angie Ripley - Colton; 17th image Juan Colton; 18th Angie Ripley-Colton, Uncle Juan's wife; 19th Image Stella Hellen Higgins; 22nd image Emery Waldron Fancher, my father.  The Album has a metal clasp and is generally In fair condition.  </t>
  </si>
  <si>
    <t xml:space="preserve">Frances Colton's Daguerreotype Photo Album 5 1/4" x 3 3/4" x 2 " </t>
  </si>
  <si>
    <t xml:space="preserve">E.D. Colton's Daguerreotype and Cardstock Photograph Album 5 3/4" x 4 3/4" x 2 1/2" </t>
  </si>
  <si>
    <t>[Charlie Gale's] Cardstock Photograph Album  5" x 3 1/2" x 1"  ( 16 images)</t>
  </si>
  <si>
    <t>DAC Rule</t>
  </si>
  <si>
    <t xml:space="preserve">2.1 Manuscript # </t>
  </si>
  <si>
    <t>2.2 Respository</t>
  </si>
  <si>
    <t>Simsbury Free Library</t>
  </si>
  <si>
    <t xml:space="preserve">2.3 Collection Level </t>
  </si>
  <si>
    <t>2.4 Date Range</t>
  </si>
  <si>
    <t>2.5 Extent - linear feet</t>
  </si>
  <si>
    <t>2.57 Extent - description</t>
  </si>
  <si>
    <t>2.6 Name of Creator</t>
  </si>
  <si>
    <t>2.7 Administrative/Biograph</t>
  </si>
  <si>
    <t>3.1 Scope and content</t>
  </si>
  <si>
    <t>3.2 System of arrangement</t>
  </si>
  <si>
    <t>4.1 Access</t>
  </si>
  <si>
    <t>4.2 Description Physical Condition/Access</t>
  </si>
  <si>
    <t>4.4A Reproduction</t>
  </si>
  <si>
    <t>4.4B Reproduction</t>
  </si>
  <si>
    <t xml:space="preserve">General Copyright Disclaimer: Transmission or reproduction of materials protected by U.S. Copyright Law (Title 17, U.S.C) beyond that allowed by fair use requires the written premission of the copyright owners. Works not in the public domain cannot be commercially exploited without permission of the copyright owners. Responsibility for any use rests exclusively with the user. </t>
  </si>
  <si>
    <t>4.5 Languages</t>
  </si>
  <si>
    <t>English</t>
  </si>
  <si>
    <t>4.6 Finding Aids, Cross Reference</t>
  </si>
  <si>
    <t>5.1 Custodial History</t>
  </si>
  <si>
    <r>
      <t xml:space="preserve">A.) Single letter to "Dear Dick" and signed "from Papa."  
B.) Corresponding envelope written to Mr. and Mrs. George C. Eno has a Simsbury seal receiving date of </t>
    </r>
    <r>
      <rPr>
        <b/>
        <sz val="12"/>
        <color theme="1"/>
        <rFont val="Arial"/>
        <family val="2"/>
      </rPr>
      <t>April 12, 1911.</t>
    </r>
    <r>
      <rPr>
        <sz val="12"/>
        <color theme="1"/>
        <rFont val="Arial"/>
        <family val="2"/>
      </rPr>
      <t xml:space="preserve">  The stamp is 25 cents from the Republique Francaise, Alpes.</t>
    </r>
  </si>
  <si>
    <r>
      <t xml:space="preserve">A.) Letter, "My dearest family" on Hotel Fast Jerusalem stationary, dated March 6. 
B.) Letter to "My dearest family" on Grand Continental Hotel stationary, Rome, dated </t>
    </r>
    <r>
      <rPr>
        <b/>
        <sz val="12"/>
        <color theme="1"/>
        <rFont val="Arial"/>
        <family val="2"/>
      </rPr>
      <t>Mar 26 [1911]</t>
    </r>
    <r>
      <rPr>
        <sz val="12"/>
        <color theme="1"/>
        <rFont val="Arial"/>
        <family val="2"/>
      </rPr>
      <t xml:space="preserve"> with corresponding envelope posted in Rome Italy on March 22 and received April 10th.</t>
    </r>
  </si>
  <si>
    <r>
      <t xml:space="preserve">A.) Letter to "My dearest Polly" on S.S. Arabic stationary dated </t>
    </r>
    <r>
      <rPr>
        <b/>
        <sz val="12"/>
        <color theme="1"/>
        <rFont val="Arial"/>
        <family val="2"/>
      </rPr>
      <t>Feb 27, 1911</t>
    </r>
    <r>
      <rPr>
        <sz val="12"/>
        <color theme="1"/>
        <rFont val="Arial"/>
        <family val="2"/>
      </rPr>
      <t xml:space="preserve"> referencing Constantinople under the date.  
B.) Letter to "My dearest Polly" on The Egyptian Hotel Ltd, Cairo dated </t>
    </r>
    <r>
      <rPr>
        <b/>
        <sz val="12"/>
        <color theme="1"/>
        <rFont val="Arial"/>
        <family val="2"/>
      </rPr>
      <t xml:space="preserve">Mar 12, 1911 </t>
    </r>
    <r>
      <rPr>
        <sz val="12"/>
        <color theme="1"/>
        <rFont val="Arial"/>
        <family val="2"/>
      </rPr>
      <t>referencing Polly's birthday on that day.</t>
    </r>
  </si>
  <si>
    <r>
      <t xml:space="preserve">One photo of 835 Hopmeadow Residence built in 1812, this photograph is in </t>
    </r>
    <r>
      <rPr>
        <i/>
        <sz val="12"/>
        <color theme="1"/>
        <rFont val="Arial"/>
        <family val="2"/>
      </rPr>
      <t>Images of America: Simsbury</t>
    </r>
    <r>
      <rPr>
        <sz val="12"/>
        <color theme="1"/>
        <rFont val="Arial"/>
        <family val="2"/>
      </rPr>
      <t xml:space="preserve">, p. 31., one slide of the Simsbury Congregational Church,  two photographs of "the fishing house" and one of a dog in a field. </t>
    </r>
  </si>
  <si>
    <t>To Mr. and Mrs. Richard Cole  [Alice Eno Cole ]</t>
  </si>
  <si>
    <r>
      <t>Correspondence to Mother and Father from Alice Eno while on trip in 1911:
A.) Four letters dated</t>
    </r>
    <r>
      <rPr>
        <b/>
        <sz val="12"/>
        <color theme="1"/>
        <rFont val="Arial"/>
        <family val="2"/>
      </rPr>
      <t xml:space="preserve"> Feb 10,13,17 and 26, 1911</t>
    </r>
    <r>
      <rPr>
        <sz val="12"/>
        <color theme="1"/>
        <rFont val="Arial"/>
        <family val="2"/>
      </rPr>
      <t xml:space="preserve">  on S.S. ARABIC stationary folded together enclosed in a single sheet of folded paper that has a handwritten note of "Jerusalem". B.)  Single letter dated</t>
    </r>
    <r>
      <rPr>
        <b/>
        <sz val="12"/>
        <color theme="1"/>
        <rFont val="Arial"/>
        <family val="2"/>
      </rPr>
      <t xml:space="preserve"> Feb 23, 1911 </t>
    </r>
    <r>
      <rPr>
        <sz val="12"/>
        <color theme="1"/>
        <rFont val="Arial"/>
        <family val="2"/>
      </rPr>
      <t>and envelope</t>
    </r>
    <r>
      <rPr>
        <b/>
        <sz val="12"/>
        <color theme="1"/>
        <rFont val="Arial"/>
        <family val="2"/>
      </rPr>
      <t xml:space="preserve"> </t>
    </r>
    <r>
      <rPr>
        <sz val="12"/>
        <color theme="1"/>
        <rFont val="Arial"/>
        <family val="2"/>
      </rPr>
      <t xml:space="preserve">on S.S. ARABIC stationary and posted in Constantinople. 
C.) Single envelope with no corresponding letter which was posted in Malta and arrived in Simsbury, CT on </t>
    </r>
    <r>
      <rPr>
        <b/>
        <sz val="12"/>
        <color theme="1"/>
        <rFont val="Arial"/>
        <family val="2"/>
      </rPr>
      <t>Mar 10, 1911</t>
    </r>
    <r>
      <rPr>
        <sz val="12"/>
        <color theme="1"/>
        <rFont val="Arial"/>
        <family val="2"/>
      </rPr>
      <t>.
D.) Letter dated</t>
    </r>
    <r>
      <rPr>
        <b/>
        <sz val="12"/>
        <color theme="1"/>
        <rFont val="Arial"/>
        <family val="2"/>
      </rPr>
      <t xml:space="preserve"> Mar 18, 1911</t>
    </r>
    <r>
      <rPr>
        <sz val="12"/>
        <color theme="1"/>
        <rFont val="Arial"/>
        <family val="2"/>
      </rPr>
      <t xml:space="preserve"> and an envelope; the envelope is on Luxor Hotel stationary and posted in Cairo on March 18th and arrived in Simsbury on April 1911.  The corresponding letter is written on</t>
    </r>
    <r>
      <rPr>
        <b/>
        <sz val="12"/>
        <color theme="1"/>
        <rFont val="Arial"/>
        <family val="2"/>
      </rPr>
      <t xml:space="preserve"> Mar 18, 1911</t>
    </r>
    <r>
      <rPr>
        <sz val="12"/>
        <color theme="1"/>
        <rFont val="Arial"/>
        <family val="2"/>
      </rPr>
      <t xml:space="preserve"> and is made up of three sheets, the first sheet is on S. S. Puritan stationary and the last two sheets of the letter are on Luxor Hotel stationary.  
E.) Single letter dated </t>
    </r>
    <r>
      <rPr>
        <b/>
        <sz val="12"/>
        <color theme="1"/>
        <rFont val="Arial"/>
        <family val="2"/>
      </rPr>
      <t>Apr 1, 1911</t>
    </r>
    <r>
      <rPr>
        <sz val="12"/>
        <color theme="1"/>
        <rFont val="Arial"/>
        <family val="2"/>
      </rPr>
      <t xml:space="preserve"> on S.S. ARABIC stationary. </t>
    </r>
  </si>
  <si>
    <t xml:space="preserve">To Emery Francher in Thomsponsville, CT </t>
  </si>
  <si>
    <t>cubic feet calculation</t>
  </si>
  <si>
    <t>W</t>
  </si>
  <si>
    <t>L</t>
  </si>
  <si>
    <t>H</t>
  </si>
  <si>
    <t>Number of boxes</t>
  </si>
  <si>
    <t>Holinger</t>
  </si>
  <si>
    <t>(W*L*H)</t>
  </si>
  <si>
    <t>cubic cal*# boxes)</t>
  </si>
  <si>
    <t>6 newspaper</t>
  </si>
  <si>
    <t>Cubic Calculation</t>
  </si>
  <si>
    <t>1 flat</t>
  </si>
  <si>
    <t>Cubin Feet Calculation</t>
  </si>
  <si>
    <t>cubic feet total</t>
  </si>
  <si>
    <t>linear feet total</t>
  </si>
  <si>
    <t>10.31 Linear Feet</t>
  </si>
  <si>
    <t xml:space="preserve">5.02 Cubic Feet  - 2 (5" x 15.5" x 10.5), 6 (17" x 21" x 3"), 1(11 3/4" x 17 1/2" x 3") </t>
  </si>
  <si>
    <t>Linear Feet Calculation</t>
  </si>
  <si>
    <t>1795 - 1980</t>
  </si>
  <si>
    <t xml:space="preserve">Original mortgage deed for Lucius and Martha Goodrich's land purchase in Simsbury dated January 25, 1868, for $1500 from Debra J Seymour of East Granby.  Signed by S. B. McLean and Ralph H Ensign. There are three 50 cents stamps with the image of George Washington on the back and a note of Simsbury Land Records book 46, page 491 by Dudley B. Mclean, Register. </t>
  </si>
  <si>
    <t>Web Finding Aid 2022: is arranged in 5 series: 
1. Correspondence
2. Personal Papers
3. Photographs
4. Print Materials
5. Realia</t>
  </si>
  <si>
    <t>Leather bound photobook measuring 5" x 3 1/2" x 1" contains 17 images.  Inside first cover page imprint: Charlie Gale.  It contains 16 images/pages and one inserted photograph of male with" Yours to command, Charlie" written on the back. The eleventh photo is of a young woman who might be Nellie Salina Goodrich [Eno].  The photo book has a leather tab closure and is in fair condition.</t>
  </si>
  <si>
    <t>Copyright has been transferred to the Simsbury Free Library for materials authored or otherwise produced by the creator(s) in this collection.</t>
  </si>
  <si>
    <t>Web Finding Aid by Sarah Neagoy, July 19, 2022.</t>
  </si>
  <si>
    <t>Richard Cole Anthonyadded more to his donation, finding aid will be developed.</t>
  </si>
  <si>
    <t>Amy Eno Cole, married Charles Hand Anthony</t>
  </si>
  <si>
    <t>Events with Alice Goodrich Eno Cole</t>
  </si>
  <si>
    <t>Hartford 1936 Flood</t>
  </si>
  <si>
    <t xml:space="preserve">Buildings in the Simsbury Area and Misc. </t>
  </si>
  <si>
    <t>Newspaper clippings from late 1800's</t>
  </si>
  <si>
    <t xml:space="preserve">1911 Trip: To Mr. and Mrs. George C. Eno  from Papa </t>
  </si>
  <si>
    <t xml:space="preserve">To Emery Francher in Thompsonville, CT </t>
  </si>
  <si>
    <t>Alice Goodrich Eno Coles' Family Related Newspaper Clippings</t>
  </si>
  <si>
    <t>1913 Trip when Alice visited her Aunt Juliette, Mrs. G P. McLean and Senator George P. McLean.  She attended numerous events and saved the following: President and Mrs. Taft's invitation to the White House reception on Jan 28, 1913. An invitation from the Senate of the United States for a memorial honoring James Schoolcraft Sherman, V.P. of U.S. A on Feb 15, 1913.  Materials related to the inauguration of Woodrow Wilson, 28th President of the United States, Mar 4, 1913: invitation, parking permit, inauguration ceremonies program, Woodcut portraits of President Woodrow Wilson and V. P. Marshall.</t>
  </si>
  <si>
    <t>Daguerreotypes were used between 1840 - 1860. Three small daguerreotypes measuring 2 3/4 "x 2 1/2 "; two female children portraits and one male child portrait. One daguerreotype is missing the top.</t>
  </si>
  <si>
    <t xml:space="preserve">Daguerreotypes were used between 1840 - 1860. Three medium daguerreotypes measuring 3 3/4" x 3 1/4":  older male,  older female, and portrait of woman and child.  The older female portrait is in good condition with an attached cover and the binding and clasps working. The other two have detached covers.  </t>
  </si>
  <si>
    <t>Daguerreotypes were used between 1840 - 1860. Two medium daguerreotypes measuring 3 3/4" x 3 1/4":  one young adult male portrait and one elderly woman portrait. The elderly female portrait is in good condition.  The young adult male portrait is in poor condition with cover detached.</t>
  </si>
  <si>
    <t xml:space="preserve">Daguerreotypes were used between 1840 - 1860.  Album has 27 images. Inscription inside front cover: Presented to Ms. Frances L. Colton for the punctual attendance during the terms by her teacher, L. P. Martin. Many images have names written under them: 4th Image, young woman, Frances Susan Colton - Fancher, my mother; 12th image Ellen Colton, Uncle Elmer's wife; 13th Image Jane Lavonia Colton; 14th image Ellsworth Earl Colton; 15th image Flora W. Colton- Hart; 16th image Angie Ripley - Colton; 17th image Juan Colton; 18th Angie Ripley-Colton, Uncle Juan's wife; 19th Image Stella Hellen Higgins; 22nd image Emery Waldron Fancher, my father.  The Album has a metal clasp and is generally In fair condition.  </t>
  </si>
  <si>
    <t xml:space="preserve">Album has 41 images. Inscription inside front cover is in pencil:  Mr. E. D. Colton Collinsville, CT. E. D. Colton is the first image as a young child. Almost all of the images have names written underneath and appear in the following order: Jonathan Colton, Marcia Colton, Lawrence, Florence Colton, Elmer Colton, Eliza Bliss Colton (Elmer's wife), Jason Stebbins, Elvonia Colton Stebbins, Alonzo Colton, Maria Shaw (wife). Melvina Amanda Dunbar, Lawrence Dunbar (lost arm in C. War), Mary Beebe, Albert Beebe, Henry ?, George Dunbar, died fourth republic, Mary Dunbar Lewis, Levinnia Shaw (sister of Mrs. Alonzo Colton, George Colton (cousin of Earl Colton), Rev. Ch McLean (b. Simsbury, d. Collinsville), Mary McLean, Stepson Mallory, Elliot Bidwell, Samuel Codding, Rollin Lane, Clara Avery, J., Fred Tiffany, Emoritte Campbell, David Hale, David Hale, Mrs. David Hale, Anna (?), Jane Bidwell, Illegible name, Martha (?), Alice Mary (Mrs. D. Williams), Annie Brock Case, Laura Perry, Leander Johnson, and Seth P. Norton. Please note that the names listed above are transcribed as best as possible and may be incorrect. This album is leather-bound with two metal clasps. The binding is broken and it is in poor condition. </t>
  </si>
  <si>
    <t>Portraits of Juliette Goodrich McLean</t>
  </si>
  <si>
    <t>Manuscript #</t>
  </si>
  <si>
    <t>Loc</t>
  </si>
  <si>
    <t>ARC</t>
  </si>
  <si>
    <t>MS 007</t>
  </si>
  <si>
    <t>Series 1. Correspondence</t>
  </si>
  <si>
    <t>Series 2. Personal Papers</t>
  </si>
  <si>
    <t>Series 3. Photographs</t>
  </si>
  <si>
    <t>Series 4. Print Materials</t>
  </si>
  <si>
    <t>Series 5. Realia</t>
  </si>
  <si>
    <t xml:space="preserve">Orig Sort Row </t>
  </si>
  <si>
    <t>Accession Number</t>
  </si>
  <si>
    <t xml:space="preserve">Jackson F. Eno, "The Eno Family from their Origins in France to the Present, Part I: The Late Middle Ages to the Early 19th Century," SGHRL, Vol. 17, Is. 2, Summer 2010, https://simsburyfreelibrary.org/wp-content/uploads/2017/07/2010-Summer-Volume-17-Issue-2.pdf.
Jackson F. Eno, "The Eno Family from their Origins in France to the Present: Part II: Into the 20th Century," SGHRL, Vol. 17, Is. 3, Fall 2010, https://simsburyfreelibrary.org/wp-content/uploads/2017/07/2010-Fall-Volume-17-Issue-3.pdf.  
* Mary Jane Springman, “A 1911 Trip Abroad: The Alice Goodrich Eno Letters", SFLQ, Vol. 21, Is. 1, Spring 2014, https://simsburyfreelibrary.org/wp-content/uploads/2016/10/SFLQSpring2014.pdf.
* Mary Jane Springman,  "A 1911 Trip Abroad: Part 2: From Constantinople to Home", SFLQ, Vol. 21, Is. 2, Summer 2014, https://simsburyfreelibrary.org/a-1911-trip-abroad-2/.      </t>
  </si>
  <si>
    <t xml:space="preserve"> Richard Cole Anthony</t>
  </si>
  <si>
    <t>Donated by Richard Cole Anthony via Jackson F. Eno from 2014 to 2016.</t>
  </si>
  <si>
    <t>The Alice Goodrich Eno Cole collection covers a time period from 1795 to 1980.  Much of the contents relates to the extended Eno family, descendants of James Enno (1625 - 1682) who emigrated from London, England in 1646 to Windsor, Connecticut. 
The benefactor of the Simsbury Free Library, Amos R. Eno (1810 - 1898) is a sixth generation descendant of James Enno.  Alice is his granddaughter.  Richard Cole Anthony, who donated this collection, is the grandson of Alice Goodrich Eno Cole. 
Alice's mother was Ellen Salina Goodrich Eno and her mother's sisters, Martha S. Goodrich and Juliette Goodrich McLean (Lucius G. Goodrich, "1870 and 1860 United States Federal Census, Ancestry.com, downloaded Jun. 14, 2022.) Alice's Aunt, Martha S. Goodrich married Chauncey Eno (1849 - 1926) and Alice's Aunt Juliette was married to George P. McLean (1857 - 1932). Content created by or related to all of these individuals can be found in this collection. 
A few items of note in this collection include: 
The Red Cross Notebooks from the 1918 flu pandemic and Daughter's of the American Revolution documents which provide great insight into the life and times of late 19th and early 20th century Simsbury.
Alice's letters from her trip in 1911 to the Middle East and beyond with her Uncle Charles Julius Parker and his wife, her father's sister, Aunt Sarah Cornelia Eno Parker can also be found in this collection.  Information about Alice’s trip is vividly recounted by historian Mary Jane Springman in two articles published in the Simsbury Free Library Quarterly.  See the related linked articles.
The oldest documents in this collection were Earl D. Colton's (1813-1896) school books. His occupation is listed as an axe maker in Canton in the 1850 census (Earl D. Colton, "1850 United States Federal Census" Ancestry.com, downloaded Jun. 14, 2022.) These school books may have come from the Colton House in Simsbury where Amos R. Eno and his siblings were born. (M.J. Springman, SGHRL, Spring 2007). Or they could have been passed down through the Simsbury Eno line to Jackson F. Eno, who's great grandfather Jonathan E. Eno (1878-1930) married Georgia Colton Francher (1878 - 1957).  (Jackson F. Eno, Fall 2010) Georgia’s Aunt Jane "Jennie" Leavonica Colton, also represented in this collection, lived with Jonathan and Georgia at age 73 according to the 1920 U.S. Census (Jane L. Colton, "1920 United States Federal Census", Ancestry.com, downloaded Jun. 14, 2022). 
Regardless, the Alice Goodrich Eno Cole collection is rich with fascinating people and history passed down through the centuries.</t>
  </si>
  <si>
    <t xml:space="preserve">6.0 Related Quarterlies/Linked: </t>
  </si>
  <si>
    <t>The collection is open for research.</t>
  </si>
  <si>
    <t xml:space="preserve">The collection is in good condition. </t>
  </si>
  <si>
    <t>Three letters to Melissa R. Case which, when folded, become the envelope as well:
A.) Jan 31, 1835 letter from Moses L Graham (brother) of Salisbury, CT.&lt;br&gt;
B.) Jan 12, 1840 letter embossed with imprint of Goodwin Inn, Hartford, CT., from Lucinne Melfoer [Gullen] of Avon, CT., posted on Jan 21 to Hitchcocksville, CT.&lt;br&gt;
C). Jan 20 1840 from Moses L. Graham of Salisbury, CT sent to Hitchcocksville, CT.</t>
  </si>
  <si>
    <t>Undated, circa 1890&lt;br&gt;
A.) A birthday card with a poem "Nine Years Old." &lt;br&gt;
B.) A personal note on an inserted sheet of paper.&lt;br&gt; 
C.) Corresponding envelope reads "Amy with love and to many happy returns of the day".</t>
  </si>
  <si>
    <r>
      <t>Correspondence to Mother and Father from Alice Eno while on trip in 1911:&lt;br&gt;
A.) Four letters dated</t>
    </r>
    <r>
      <rPr>
        <b/>
        <sz val="12"/>
        <color theme="1"/>
        <rFont val="Arial"/>
        <family val="2"/>
      </rPr>
      <t xml:space="preserve"> Feb 10,13,17 and 26, 1911</t>
    </r>
    <r>
      <rPr>
        <sz val="12"/>
        <color theme="1"/>
        <rFont val="Arial"/>
        <family val="2"/>
      </rPr>
      <t xml:space="preserve">  on S.S. ARABIC stationary folded together enclosed in a single sheet of folded paper that has a handwritten note of "Jerusalem". &lt;br&gt;
B.)  Single letter dated</t>
    </r>
    <r>
      <rPr>
        <b/>
        <sz val="12"/>
        <color theme="1"/>
        <rFont val="Arial"/>
        <family val="2"/>
      </rPr>
      <t xml:space="preserve"> Feb 23, 1911 </t>
    </r>
    <r>
      <rPr>
        <sz val="12"/>
        <color theme="1"/>
        <rFont val="Arial"/>
        <family val="2"/>
      </rPr>
      <t>and envelope</t>
    </r>
    <r>
      <rPr>
        <b/>
        <sz val="12"/>
        <color theme="1"/>
        <rFont val="Arial"/>
        <family val="2"/>
      </rPr>
      <t xml:space="preserve"> </t>
    </r>
    <r>
      <rPr>
        <sz val="12"/>
        <color theme="1"/>
        <rFont val="Arial"/>
        <family val="2"/>
      </rPr>
      <t xml:space="preserve">on S.S. ARABIC stationary and posted in Constantinople. &lt;br&gt;
C.) Single envelope with no corresponding letter which was posted in Malta and arrived in Simsbury, CT on </t>
    </r>
    <r>
      <rPr>
        <b/>
        <sz val="12"/>
        <color theme="1"/>
        <rFont val="Arial"/>
        <family val="2"/>
      </rPr>
      <t>Mar 10, 1911</t>
    </r>
    <r>
      <rPr>
        <sz val="12"/>
        <color theme="1"/>
        <rFont val="Arial"/>
        <family val="2"/>
      </rPr>
      <t>.&lt;br&gt;
D.) Letter dated</t>
    </r>
    <r>
      <rPr>
        <b/>
        <sz val="12"/>
        <color theme="1"/>
        <rFont val="Arial"/>
        <family val="2"/>
      </rPr>
      <t xml:space="preserve"> Mar 18, 1911</t>
    </r>
    <r>
      <rPr>
        <sz val="12"/>
        <color theme="1"/>
        <rFont val="Arial"/>
        <family val="2"/>
      </rPr>
      <t xml:space="preserve"> and an envelope; the envelope is on Luxor Hotel stationary and posted in Cairo on March 18th and arrived in Simsbury on April 1911.  The corresponding letter is written on</t>
    </r>
    <r>
      <rPr>
        <b/>
        <sz val="12"/>
        <color theme="1"/>
        <rFont val="Arial"/>
        <family val="2"/>
      </rPr>
      <t xml:space="preserve"> Mar 18, 1911</t>
    </r>
    <r>
      <rPr>
        <sz val="12"/>
        <color theme="1"/>
        <rFont val="Arial"/>
        <family val="2"/>
      </rPr>
      <t xml:space="preserve"> and is made up of three sheets, the first sheet is on S. S. Puritan stationary and the last two sheets of the letter are on Luxor Hotel stationary.  &lt;br&gt;
E.) Single letter dated </t>
    </r>
    <r>
      <rPr>
        <b/>
        <sz val="12"/>
        <color theme="1"/>
        <rFont val="Arial"/>
        <family val="2"/>
      </rPr>
      <t>Apr 1, 1911</t>
    </r>
    <r>
      <rPr>
        <sz val="12"/>
        <color theme="1"/>
        <rFont val="Arial"/>
        <family val="2"/>
      </rPr>
      <t xml:space="preserve"> on S.S. ARABIC stationary. </t>
    </r>
  </si>
  <si>
    <r>
      <t xml:space="preserve">A.) Single letter to "Dear Dick" and signed "from Papa."  &lt;br&gt;
B.) Corresponding envelope written to Mr. and Mrs. George C. Eno has a Simsbury seal receiving date of </t>
    </r>
    <r>
      <rPr>
        <b/>
        <sz val="12"/>
        <color theme="1"/>
        <rFont val="Arial"/>
        <family val="2"/>
      </rPr>
      <t>April 12, 1911.</t>
    </r>
    <r>
      <rPr>
        <sz val="12"/>
        <color theme="1"/>
        <rFont val="Arial"/>
        <family val="2"/>
      </rPr>
      <t xml:space="preserve">  The stamp is 25 cents from the Republique Francaise, Alpes.</t>
    </r>
  </si>
  <si>
    <r>
      <t xml:space="preserve">A.) Letter, "My dearest family" on Hotel Fast Jerusalem stationary, dated March 6. &lt;br&gt;
B.) Letter to "My dearest family" on Grand Continental Hotel stationary, Rome, dated </t>
    </r>
    <r>
      <rPr>
        <b/>
        <sz val="12"/>
        <color theme="1"/>
        <rFont val="Arial"/>
        <family val="2"/>
      </rPr>
      <t>Mar 26 [1911]</t>
    </r>
    <r>
      <rPr>
        <sz val="12"/>
        <color theme="1"/>
        <rFont val="Arial"/>
        <family val="2"/>
      </rPr>
      <t xml:space="preserve"> with corresponding envelope posted in Rome Italy on March 22 and received April 10th.</t>
    </r>
  </si>
  <si>
    <r>
      <t xml:space="preserve">A.) Letter to "My dearest Polly" on S.S. Arabic stationary dated </t>
    </r>
    <r>
      <rPr>
        <b/>
        <sz val="12"/>
        <color theme="1"/>
        <rFont val="Arial"/>
        <family val="2"/>
      </rPr>
      <t>Feb 27, 1911</t>
    </r>
    <r>
      <rPr>
        <sz val="12"/>
        <color theme="1"/>
        <rFont val="Arial"/>
        <family val="2"/>
      </rPr>
      <t xml:space="preserve"> referencing Constantinople under the date.  &lt;br&gt;
B.) Letter to "My dearest Polly" on The Egyptian Hotel Ltd, Cairo dated </t>
    </r>
    <r>
      <rPr>
        <b/>
        <sz val="12"/>
        <color theme="1"/>
        <rFont val="Arial"/>
        <family val="2"/>
      </rPr>
      <t xml:space="preserve">Mar 12, 1911 </t>
    </r>
    <r>
      <rPr>
        <sz val="12"/>
        <color theme="1"/>
        <rFont val="Arial"/>
        <family val="2"/>
      </rPr>
      <t>referencing Polly's birthday on that day.&lt;br&gt;</t>
    </r>
  </si>
  <si>
    <t>A.) Letter to Alice Eno from Ruth on two sheets of stationary from the Egypt Shepheard's Hotel in Cairo dated Feb 2, 1912. &lt;br&gt;
B.) Corresponding envelope to Feb 2, 1912 letter on the same stationary posted on Feb 11, 1912 and addressed to Miss Alice Eno C/O Senator George P. McLean, Washington, D.C.  - U. S. A, received on Feb 19, 1912</t>
  </si>
  <si>
    <t>A)  Post card depicting the Methodist parsonage in West Granby, CT addressed to Emery Francher, Thompsonville, CT and posted on Aug 31, 1912&lt;br&gt;   
B) A letter to "My dear Georgie"  from Thompsonville, CT on  Feb 4,1918 and signed "much love to you all, Mary."</t>
  </si>
  <si>
    <t xml:space="preserve">A.) A letter to "My dear Alice" on stationary noting 1771 N. Street dated Jan 31, 1930 from Amos Eno. &lt;br&gt;
B.) Corresponding envelope posted Jan 31, 1930 in Washington, D. C. to Mrs. Alice Eno Cole c/o Mr. George Eno, Simsbury, CT. </t>
  </si>
  <si>
    <t xml:space="preserve">A leather-bound ledger for a store in Simsbury, 1832 - 1833. E &amp; E Daybook # 2 is on the cover. Dimensions: 13" x 8" x 3 3/4".&lt;br&gt;
Newspaper clippings pasted and found within dated as late as Sept 18, 1879.&lt;br&gt;
Pages 1 - 66 have newspaper clippings of stories, poetry and songs glued over the ledger entries. Page 67 of the daybook is the first readable ledger page. Simsbury, June 30, 1832 is written at the top of the page. The last ledger entry is on page 499, dated April 10, 1833.&lt;br&gt;
This daybook records purchases listed by date, then customer and then individual items with a tally for the order at the end.  Items purchased include rum, scissors, razors, hairpins, ivory combs, suspenders, drill eyed needles and more general store items.  Some of the Simsbury family names listed as customers include Phelps, Wilcox, Holcomb, Case, Humphrey, Moses,  Trumbull, and Goodrich. </t>
  </si>
  <si>
    <t xml:space="preserve">Loose newspaper clippings found in the leather-bound ledger for a store in Simsbury, 1832 - 1833.  E &amp; E Daybook # 2 is on the cover.&lt;br&gt;
Front page from the Hartford Courant of Thursday, Sep 18, 1879 with stories about Veterans Day and the 50,000 people who attended, includes listing of military personnel by company and regiment and address by Governor Andrews. </t>
  </si>
  <si>
    <t>Daybook for Collinsville dated Feb 24, 1840 to Aug 6, 1840.  Dimensions: 16" x 7" x  1 1/2 ".  &lt;br&gt;
There 278 pages. Some reoccurring customers include Barber, Case, Humphrey, Bickford, Frisbee, Dibble, Bidwell, Pratt, Wilcox, Howland, and Cooley.</t>
  </si>
  <si>
    <t xml:space="preserve">A) Reports of Secretary dated  Oct 9, 1918; Oct 8, 1919;  Oct 13, 1920; Oct 12, 1921&lt;br&gt;
B) Letter from Helen S. Foote, Executive Secretary Hartford Red Cross to Mrs. Jonathan E. Eno Sep 24, 1937. </t>
  </si>
  <si>
    <t>A) 1917 Word War I United States Food Administration slogan "He who wastes - prolongs the war, save wheat, sugar, meat, fats" on one side and on the second side is a savings stamp advertisement.  &lt;br&gt;
B) Simsbury Republican Town Committee Program for Reception and Dance May 1, 1951.</t>
  </si>
  <si>
    <t xml:space="preserve">A) Nine pages of typed genealogy notes regarding: Thomas Gunn (settled in Windsor 1640) ,  Samuel Greenhill (arrived 1634 settled in Hartford, John Crow (arrived in New England 1634), Stephen Hart (1606 - 1683), Timothy Thrall (1641 - ) , Debra Gunn Thrall (1641 - 1694), William Thrall (1606 - 1679), Capt. Joseph Higgledy (1715-1790), Eunice Smith Higley (   - 1797), John McLean (1744 - 1822), Dr. Neil McLean (1702 - 1784) , Hannah Stillman McLean (    - 1755) , Daniel Goodwin (1705 - 1772, &lt;br&gt;
B) Seven pages of handwritten notes titled  Simsbury Cemetery listing 106 individuals and the death dates. &lt;br&gt;
C)  Notes on the Tuller and Eno family. &lt;br&gt;
D) Copied letter from Markel(?) C. Tuller regrading John Tuller making the case that Samuel Tuller is a child of John Tuller's first wife Elizabeth Case Lewis and exploring the possible connection of Tuller  to the New York Dutch Teller family of Anneke Janse but finds not proof. </t>
  </si>
  <si>
    <t xml:space="preserve">Seven portraits of Alice Goodrich Eno Cole&lt;br&gt;
A) Three as a child by Lewis (New Britain, CT) &lt;br&gt;
B) Three portraits  as a woman, two by C. Johnstone (Hartford, CT) and the third is as an older woman in a black dress. </t>
  </si>
  <si>
    <t>Six portraits of Amy Bird Eno. &lt;br&gt;
A) Three as a child 2 by Hoffitt's Studio (New Britain, CT) and 1 by C. T. Stuart&lt;br&gt;
B) Three as a young woman, 2 by Johnstone Studio different times and one by Lloyds.</t>
  </si>
  <si>
    <t>Three family portraits:&lt;br&gt;
A) Two of Amy and Alice by C.T. Stuart, names noted on back &lt;br&gt;
B) Amy, Alice and family dog by C.T. Stuart</t>
  </si>
  <si>
    <r>
      <t>One photo of 835 Hopmeadow Residence built in 1812, this photograph is in &lt;i&gt;</t>
    </r>
    <r>
      <rPr>
        <i/>
        <sz val="12"/>
        <color theme="1"/>
        <rFont val="Arial"/>
        <family val="2"/>
      </rPr>
      <t>Images of America: Simsbury</t>
    </r>
    <r>
      <rPr>
        <sz val="12"/>
        <color theme="1"/>
        <rFont val="Arial"/>
        <family val="2"/>
      </rPr>
      <t xml:space="preserve">,&lt;/i&gt; p. 31., one slide of the Simsbury Congregational Church,  two photographs of "the fishing house" and one of a dog in a field. </t>
    </r>
  </si>
  <si>
    <t>A) Front Page Section of th&lt;br&gt;e Hartford Press, Evening Edition, Friday July 26, 1867, Whole No. 3,516 and &lt;br&gt;
B)  Front Page Section of Hartford Courant, Daily Edition, Wednesday, Sept 17, 1879 Reporting on the Civil War: "The Boys in Blue. Connecticut's Military Organizations in the War. Comprehensive Sketches of Their Services. From Peace to Camp, Battle and Prison Pen."
E. Colton is written in pencil on the upper right hand section of the front page.  Both clippings are in very poor condition and should not be handled.  Photocopies should be used.</t>
  </si>
  <si>
    <t xml:space="preserve">A) From the Saturday paper a picture Mrs. Richard H. Cole "Woman Help Red Cross" &lt;br&gt;
B) The Hartford Daily Courant: Monday, March 23, 1936 Image with title "Donated for relief being fitted to flood victims by Red Cross" and on the reverse side a picture of "flood waters completely submerge Brainard Field and Protecting Dike". </t>
  </si>
  <si>
    <t xml:space="preserve">2.0 Manuscript # </t>
  </si>
  <si>
    <t>2.1 Accession Number</t>
  </si>
  <si>
    <t>Donations by Richard Cole Anthony delivered by Jackson F. Eno from 2014 to 2016.</t>
  </si>
  <si>
    <t>1. Correspondence
2. Personal Papers
3. Photographs
4. Print Materials
5. Realia</t>
  </si>
  <si>
    <t>Web Finding Aid by Sarah Neagoy, July 19, 2022 Updated 2025.</t>
  </si>
  <si>
    <t>Richard Cole Anthony</t>
  </si>
  <si>
    <t xml:space="preserve">Mary Jane Springman, “A 1911 Trip Abroad: The Alice Goodrich Eno Letters", SFLQ, Vol. 21, Is. 1, Spring 2014, https://simsburyfreelibrary.org/wp-content/uploads/2016/10/SFLQSpring2014.pdf.&lt;br&gt;
Mary Jane Springman, "A 1911 Trip Abroad: Part 2: From Constantinople to Home", SFLQ, Vol. 21, Is. 2, Summer 2014, https://simsburyfreelibrary.org/a-1911-trip-abroad-2/. &lt;br&gt;     
Mary Jane Springman, "Captain Parker and the City of David", SFLQ, Vol. 21, Is. 2, Summer 2014, p. 4.&lt;br&gt;
Mary Jane Springman, "Foreign Echoes: The Mosque of Omar Affair", SFLQ, Vol. 21, Is. 2, Summer 2014, p. 4.&lt;br&gt;
Mary Jane Springman,  "After her 1911 tour . . .", SFLQ, Vol. 21, Is. 2, Summer 2014, p. 10.&lt;br&gt;
Jackson F. Eno, "The Eno Family from their Origins in France to the Present, Part I: The Late Middle Ages to the Early 19th Century," SGHRL, Vol. 17, Is. 2, Summer 2010, https://simsburyfreelibrary.org/wp-content/uploads/2017/07/2010-Summer-Volume-17-Issue-2.pdf.&lt;br&gt;
Jackson F. Eno, "The Eno Family from their Origins in France to the Present: Part II: Into the 20th Century," SGHRL, Vol. 17, Is. 3, Fall 2010, https://simsburyfreelibrary.org/wp-content/uploads/2017/07/2010-Fall-Volume-17-Issue-3.pdf.  &lt;br&gt;
</t>
  </si>
  <si>
    <r>
      <t xml:space="preserve">The Alice Goodrich Eno Cole collection covers a time period from 1795 to 1980.  Much of the contents relates to the extended Eno family. The benefactor of the Simsbury Free Library, Amos R. Eno (1810 - 1898) is a sixth generation descendant of James Enno who settled in Ancient  Windsor in 1646. (Stiles, Henry R. </t>
    </r>
    <r>
      <rPr>
        <i/>
        <sz val="12"/>
        <color theme="1"/>
        <rFont val="Arial"/>
        <family val="2"/>
      </rPr>
      <t xml:space="preserve">The History of Ancient Windsor Connecticut. </t>
    </r>
    <r>
      <rPr>
        <sz val="12"/>
        <color theme="1"/>
        <rFont val="Arial"/>
        <family val="2"/>
      </rPr>
      <t xml:space="preserve">New York: Charles B. Norton, 1859.)  Alice, for whom this collection is named, is and 8th generation Eno, Amos. R. Eno's granddaughter. Richard Cole Anthony, the donatator of this collection, is the grandson of Alice Goodrich Eno Cole and is representative of the10th generation. &lt;br&gt;
The Alice Goodrich Eno Cole Collection is rich with family information and local history.Content created by Alice's mother, Ellen Salina Goodrich Eno,  and her mother's sisters, Martha S. Goodrich and Juliette Goodrich McLean  Alice's Aunt, Martha S. Goodrich can be found in this collection. Some items of note in this collection include:&lt;br&gt; 
The Red Cross Notebooks from the 1918 flu pandemic and Daughter's of the American Revolution documents which provide great insight into the life and times of late 19th and early 20th century Simsbury.&lt;br&gt;
Alice's letters from her trip in 1911 to the Middle East and beyond with her Uncle Charles Julius Parker and his wife, her father's sister, Aunt Sarah Cornelia Eno Parker can also be found in this collection.  Information about Alice’s trip is vividly recounted by historian Mary Jane Springman's articles published in the Simsbury Free Library Quarterly.  </t>
    </r>
    <r>
      <rPr>
        <i/>
        <sz val="12"/>
        <color theme="1"/>
        <rFont val="Arial"/>
        <family val="2"/>
      </rPr>
      <t>See the related linked articles listed below.&lt;br&gt;</t>
    </r>
    <r>
      <rPr>
        <sz val="12"/>
        <color theme="1"/>
        <rFont val="Arial"/>
        <family val="2"/>
      </rPr>
      <t xml:space="preserve">
Earl D. Colton's (1813-1896) school books. His occupation is listed as an axe maker in Canton in the 1850 census (Earl D. Colton, "1850 United States Federal Census" Ancestry.com, downloaded Jun. 14, 2022.) &lt;br&gt;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</si>
</sst>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i/>
      <sz val="12"/>
      <color theme="1"/>
      <name val="Arial"/>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3" fillId="0" borderId="0" xfId="0" applyFont="1" applyAlignment="1">
      <alignment horizontal="center" vertical="top" wrapText="1"/>
    </xf>
    <xf numFmtId="0" fontId="3" fillId="0" borderId="3" xfId="0" applyFont="1" applyBorder="1" applyAlignment="1">
      <alignment horizontal="center"/>
    </xf>
    <xf numFmtId="0" fontId="3" fillId="0" borderId="1" xfId="0" applyFont="1" applyBorder="1"/>
    <xf numFmtId="0" fontId="3" fillId="0" borderId="2"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wrapText="1"/>
    </xf>
    <xf numFmtId="0" fontId="3" fillId="0" borderId="0" xfId="0" applyFont="1"/>
    <xf numFmtId="0" fontId="3" fillId="0" borderId="0" xfId="0" applyFont="1" applyAlignment="1">
      <alignment horizontal="center"/>
    </xf>
    <xf numFmtId="0" fontId="3" fillId="0" borderId="1" xfId="0" applyFont="1" applyFill="1" applyBorder="1" applyAlignment="1">
      <alignment horizontal="center"/>
    </xf>
    <xf numFmtId="0" fontId="3" fillId="0" borderId="1" xfId="0" applyFont="1" applyFill="1" applyBorder="1"/>
    <xf numFmtId="0" fontId="3" fillId="0" borderId="1" xfId="0" applyFont="1" applyFill="1" applyBorder="1" applyAlignment="1">
      <alignment wrapText="1"/>
    </xf>
    <xf numFmtId="0" fontId="3" fillId="0" borderId="0" xfId="0" applyFont="1" applyFill="1"/>
    <xf numFmtId="0" fontId="3" fillId="0" borderId="0" xfId="0" applyFont="1" applyBorder="1"/>
    <xf numFmtId="0" fontId="0" fillId="0" borderId="0" xfId="0"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left"/>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11" sqref="B11"/>
    </sheetView>
  </sheetViews>
  <sheetFormatPr defaultRowHeight="15" x14ac:dyDescent="0.25"/>
  <cols>
    <col min="1" max="1" width="72.85546875" style="4" customWidth="1"/>
    <col min="2" max="2" width="104.5703125" style="26" customWidth="1"/>
  </cols>
  <sheetData>
    <row r="1" spans="1:2" ht="15.75" x14ac:dyDescent="0.25">
      <c r="A1" s="6" t="s">
        <v>274</v>
      </c>
      <c r="B1" s="2"/>
    </row>
    <row r="2" spans="1:2" x14ac:dyDescent="0.25">
      <c r="A2" s="7" t="s">
        <v>380</v>
      </c>
      <c r="B2" s="3" t="s">
        <v>344</v>
      </c>
    </row>
    <row r="3" spans="1:2" x14ac:dyDescent="0.25">
      <c r="A3" s="7" t="s">
        <v>381</v>
      </c>
      <c r="B3" s="3">
        <v>2016.001</v>
      </c>
    </row>
    <row r="4" spans="1:2" x14ac:dyDescent="0.25">
      <c r="A4" s="7" t="s">
        <v>276</v>
      </c>
      <c r="B4" s="3" t="s">
        <v>277</v>
      </c>
    </row>
    <row r="5" spans="1:2" x14ac:dyDescent="0.25">
      <c r="A5" s="7" t="s">
        <v>278</v>
      </c>
      <c r="B5" s="3" t="s">
        <v>12</v>
      </c>
    </row>
    <row r="6" spans="1:2" x14ac:dyDescent="0.25">
      <c r="A6" s="7" t="s">
        <v>279</v>
      </c>
      <c r="B6" s="3" t="s">
        <v>319</v>
      </c>
    </row>
    <row r="7" spans="1:2" x14ac:dyDescent="0.25">
      <c r="A7" s="7" t="s">
        <v>280</v>
      </c>
      <c r="B7" s="3" t="s">
        <v>316</v>
      </c>
    </row>
    <row r="8" spans="1:2" x14ac:dyDescent="0.25">
      <c r="A8" s="7" t="s">
        <v>281</v>
      </c>
      <c r="B8" s="3" t="s">
        <v>317</v>
      </c>
    </row>
    <row r="9" spans="1:2" x14ac:dyDescent="0.25">
      <c r="A9" s="7" t="s">
        <v>282</v>
      </c>
      <c r="B9" s="3" t="s">
        <v>12</v>
      </c>
    </row>
    <row r="10" spans="1:2" x14ac:dyDescent="0.25">
      <c r="A10" s="7" t="s">
        <v>283</v>
      </c>
      <c r="B10" s="3" t="s">
        <v>382</v>
      </c>
    </row>
    <row r="11" spans="1:2" ht="390" x14ac:dyDescent="0.25">
      <c r="A11" s="7" t="s">
        <v>284</v>
      </c>
      <c r="B11" s="3" t="s">
        <v>387</v>
      </c>
    </row>
    <row r="12" spans="1:2" ht="75" x14ac:dyDescent="0.25">
      <c r="A12" s="7" t="s">
        <v>285</v>
      </c>
      <c r="B12" s="3" t="s">
        <v>383</v>
      </c>
    </row>
    <row r="13" spans="1:2" x14ac:dyDescent="0.25">
      <c r="A13" s="7" t="s">
        <v>286</v>
      </c>
      <c r="B13" s="3" t="s">
        <v>357</v>
      </c>
    </row>
    <row r="14" spans="1:2" x14ac:dyDescent="0.25">
      <c r="A14" s="7" t="s">
        <v>287</v>
      </c>
      <c r="B14" s="3" t="s">
        <v>358</v>
      </c>
    </row>
    <row r="15" spans="1:2" ht="30" x14ac:dyDescent="0.25">
      <c r="A15" s="7" t="s">
        <v>288</v>
      </c>
      <c r="B15" s="3" t="s">
        <v>323</v>
      </c>
    </row>
    <row r="16" spans="1:2" ht="60" x14ac:dyDescent="0.25">
      <c r="A16" s="7" t="s">
        <v>289</v>
      </c>
      <c r="B16" s="3" t="s">
        <v>290</v>
      </c>
    </row>
    <row r="17" spans="1:2" x14ac:dyDescent="0.25">
      <c r="A17" s="7" t="s">
        <v>291</v>
      </c>
      <c r="B17" s="3" t="s">
        <v>292</v>
      </c>
    </row>
    <row r="18" spans="1:2" x14ac:dyDescent="0.25">
      <c r="A18" s="7" t="s">
        <v>293</v>
      </c>
      <c r="B18" s="3" t="s">
        <v>384</v>
      </c>
    </row>
    <row r="19" spans="1:2" x14ac:dyDescent="0.25">
      <c r="A19" s="7" t="s">
        <v>294</v>
      </c>
      <c r="B19" s="3" t="s">
        <v>385</v>
      </c>
    </row>
    <row r="20" spans="1:2" ht="360" x14ac:dyDescent="0.25">
      <c r="A20" s="7" t="s">
        <v>356</v>
      </c>
      <c r="B20" s="3" t="s">
        <v>386</v>
      </c>
    </row>
    <row r="22" spans="1:2" x14ac:dyDescent="0.25">
      <c r="B22"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26" sqref="B26"/>
    </sheetView>
  </sheetViews>
  <sheetFormatPr defaultRowHeight="15" x14ac:dyDescent="0.25"/>
  <cols>
    <col min="1" max="1" width="72.85546875" style="4" customWidth="1"/>
    <col min="2" max="2" width="104.5703125" style="26" customWidth="1"/>
  </cols>
  <sheetData>
    <row r="1" spans="1:2" ht="60" x14ac:dyDescent="0.25">
      <c r="A1" s="4" t="s">
        <v>168</v>
      </c>
    </row>
    <row r="3" spans="1:2" x14ac:dyDescent="0.25">
      <c r="A3" s="5" t="s">
        <v>165</v>
      </c>
      <c r="B3" s="27"/>
    </row>
    <row r="4" spans="1:2" ht="30" x14ac:dyDescent="0.25">
      <c r="A4" s="4" t="s">
        <v>166</v>
      </c>
    </row>
    <row r="5" spans="1:2" ht="45" x14ac:dyDescent="0.25">
      <c r="A5" s="4" t="s">
        <v>167</v>
      </c>
    </row>
    <row r="6" spans="1:2" x14ac:dyDescent="0.25">
      <c r="A6" s="4" t="s">
        <v>326</v>
      </c>
    </row>
    <row r="8" spans="1:2" s="1" customFormat="1" x14ac:dyDescent="0.25">
      <c r="A8" s="5" t="s">
        <v>169</v>
      </c>
      <c r="B8" s="27"/>
    </row>
    <row r="9" spans="1:2" ht="30" x14ac:dyDescent="0.25">
      <c r="A9" s="4" t="s">
        <v>325</v>
      </c>
    </row>
    <row r="11" spans="1:2" x14ac:dyDescent="0.25">
      <c r="A11" s="5" t="s">
        <v>170</v>
      </c>
      <c r="B11" s="27"/>
    </row>
    <row r="12" spans="1:2" ht="45" x14ac:dyDescent="0.25">
      <c r="A12" s="4" t="s">
        <v>171</v>
      </c>
    </row>
    <row r="14" spans="1:2" ht="45" x14ac:dyDescent="0.25">
      <c r="A14" s="4" t="s">
        <v>172</v>
      </c>
    </row>
    <row r="17" spans="1:2" ht="15.75" x14ac:dyDescent="0.25">
      <c r="A17" s="6" t="s">
        <v>274</v>
      </c>
      <c r="B17" s="2"/>
    </row>
    <row r="18" spans="1:2" x14ac:dyDescent="0.25">
      <c r="A18" s="7" t="s">
        <v>275</v>
      </c>
      <c r="B18" s="3" t="s">
        <v>344</v>
      </c>
    </row>
    <row r="19" spans="1:2" x14ac:dyDescent="0.25">
      <c r="A19" s="7" t="s">
        <v>351</v>
      </c>
      <c r="B19" s="3">
        <v>2016.001</v>
      </c>
    </row>
    <row r="20" spans="1:2" x14ac:dyDescent="0.25">
      <c r="A20" s="7" t="s">
        <v>276</v>
      </c>
      <c r="B20" s="3" t="s">
        <v>277</v>
      </c>
    </row>
    <row r="21" spans="1:2" x14ac:dyDescent="0.25">
      <c r="A21" s="7" t="s">
        <v>278</v>
      </c>
      <c r="B21" s="3" t="s">
        <v>12</v>
      </c>
    </row>
    <row r="22" spans="1:2" x14ac:dyDescent="0.25">
      <c r="A22" s="7" t="s">
        <v>279</v>
      </c>
      <c r="B22" s="3" t="s">
        <v>319</v>
      </c>
    </row>
    <row r="23" spans="1:2" x14ac:dyDescent="0.25">
      <c r="A23" s="7" t="s">
        <v>280</v>
      </c>
      <c r="B23" s="3" t="s">
        <v>316</v>
      </c>
    </row>
    <row r="24" spans="1:2" x14ac:dyDescent="0.25">
      <c r="A24" s="7" t="s">
        <v>281</v>
      </c>
      <c r="B24" s="3" t="s">
        <v>317</v>
      </c>
    </row>
    <row r="25" spans="1:2" x14ac:dyDescent="0.25">
      <c r="A25" s="7" t="s">
        <v>282</v>
      </c>
      <c r="B25" s="3" t="s">
        <v>12</v>
      </c>
    </row>
    <row r="26" spans="1:2" x14ac:dyDescent="0.25">
      <c r="A26" s="7" t="s">
        <v>283</v>
      </c>
      <c r="B26" s="3" t="s">
        <v>354</v>
      </c>
    </row>
    <row r="27" spans="1:2" ht="409.5" x14ac:dyDescent="0.25">
      <c r="A27" s="7" t="s">
        <v>284</v>
      </c>
      <c r="B27" s="3" t="s">
        <v>355</v>
      </c>
    </row>
    <row r="28" spans="1:2" ht="90" x14ac:dyDescent="0.25">
      <c r="A28" s="7" t="s">
        <v>285</v>
      </c>
      <c r="B28" s="3" t="s">
        <v>321</v>
      </c>
    </row>
    <row r="29" spans="1:2" x14ac:dyDescent="0.25">
      <c r="A29" s="7" t="s">
        <v>286</v>
      </c>
      <c r="B29" s="3"/>
    </row>
    <row r="30" spans="1:2" x14ac:dyDescent="0.25">
      <c r="A30" s="7" t="s">
        <v>287</v>
      </c>
      <c r="B30" s="3"/>
    </row>
    <row r="31" spans="1:2" ht="30" x14ac:dyDescent="0.25">
      <c r="A31" s="7" t="s">
        <v>288</v>
      </c>
      <c r="B31" s="3" t="s">
        <v>323</v>
      </c>
    </row>
    <row r="32" spans="1:2" ht="60" x14ac:dyDescent="0.25">
      <c r="A32" s="7" t="s">
        <v>289</v>
      </c>
      <c r="B32" s="3" t="s">
        <v>290</v>
      </c>
    </row>
    <row r="33" spans="1:2" x14ac:dyDescent="0.25">
      <c r="A33" s="7" t="s">
        <v>291</v>
      </c>
      <c r="B33" s="3" t="s">
        <v>292</v>
      </c>
    </row>
    <row r="34" spans="1:2" x14ac:dyDescent="0.25">
      <c r="A34" s="7" t="s">
        <v>293</v>
      </c>
      <c r="B34" s="3" t="s">
        <v>324</v>
      </c>
    </row>
    <row r="35" spans="1:2" x14ac:dyDescent="0.25">
      <c r="A35" s="7" t="s">
        <v>294</v>
      </c>
      <c r="B35" s="3" t="s">
        <v>353</v>
      </c>
    </row>
    <row r="36" spans="1:2" ht="195" x14ac:dyDescent="0.25">
      <c r="A36" s="7" t="s">
        <v>356</v>
      </c>
      <c r="B36" s="3" t="s">
        <v>352</v>
      </c>
    </row>
    <row r="38" spans="1:2" x14ac:dyDescent="0.25">
      <c r="B38"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zoomScale="80" zoomScaleNormal="80" workbookViewId="0">
      <selection activeCell="I105" sqref="I105"/>
    </sheetView>
  </sheetViews>
  <sheetFormatPr defaultColWidth="9.140625" defaultRowHeight="15" x14ac:dyDescent="0.2"/>
  <cols>
    <col min="1" max="1" width="16.42578125" style="19" customWidth="1"/>
    <col min="2" max="2" width="14.7109375" style="20" bestFit="1" customWidth="1"/>
    <col min="3" max="3" width="27.140625" style="25" bestFit="1" customWidth="1"/>
    <col min="4" max="4" width="6.140625" style="29" bestFit="1" customWidth="1"/>
    <col min="5" max="5" width="10.5703125" style="20" bestFit="1" customWidth="1"/>
    <col min="6" max="6" width="9.140625" style="20" bestFit="1" customWidth="1"/>
    <col min="7" max="7" width="11.28515625" style="20" bestFit="1" customWidth="1"/>
    <col min="8" max="8" width="16.5703125" style="20" bestFit="1" customWidth="1"/>
    <col min="9" max="9" width="30" style="28" customWidth="1"/>
    <col min="10" max="10" width="75.85546875" style="19" bestFit="1" customWidth="1"/>
    <col min="11" max="11" width="9.7109375" style="20" bestFit="1" customWidth="1"/>
    <col min="12" max="12" width="8.85546875" style="20" bestFit="1" customWidth="1"/>
    <col min="13" max="13" width="93.5703125" style="8" customWidth="1"/>
    <col min="14" max="16384" width="9.140625" style="19"/>
  </cols>
  <sheetData>
    <row r="1" spans="1:13" ht="15.75" x14ac:dyDescent="0.2">
      <c r="A1" s="30" t="s">
        <v>341</v>
      </c>
      <c r="B1" s="30" t="s">
        <v>164</v>
      </c>
      <c r="C1" s="25" t="s">
        <v>129</v>
      </c>
      <c r="D1" s="30" t="s">
        <v>342</v>
      </c>
      <c r="E1" s="30" t="s">
        <v>130</v>
      </c>
      <c r="F1" s="30" t="s">
        <v>131</v>
      </c>
      <c r="G1" s="30" t="s">
        <v>264</v>
      </c>
      <c r="H1" s="30" t="s">
        <v>350</v>
      </c>
      <c r="I1" s="31" t="s">
        <v>13</v>
      </c>
      <c r="J1" s="25" t="s">
        <v>10</v>
      </c>
      <c r="K1" s="30" t="s">
        <v>9</v>
      </c>
      <c r="L1" s="30" t="s">
        <v>8</v>
      </c>
      <c r="M1" s="11" t="s">
        <v>11</v>
      </c>
    </row>
    <row r="2" spans="1:13" ht="75" x14ac:dyDescent="0.2">
      <c r="A2" s="30" t="s">
        <v>344</v>
      </c>
      <c r="B2" s="30">
        <v>2016.001</v>
      </c>
      <c r="C2" s="25" t="s">
        <v>12</v>
      </c>
      <c r="D2" s="30" t="s">
        <v>343</v>
      </c>
      <c r="E2" s="30" t="s">
        <v>120</v>
      </c>
      <c r="F2" s="30" t="s">
        <v>134</v>
      </c>
      <c r="G2" s="30" t="s">
        <v>135</v>
      </c>
      <c r="H2" s="30">
        <v>1</v>
      </c>
      <c r="I2" s="31" t="s">
        <v>345</v>
      </c>
      <c r="J2" s="25" t="s">
        <v>14</v>
      </c>
      <c r="K2" s="30">
        <v>1835</v>
      </c>
      <c r="L2" s="30">
        <v>1842</v>
      </c>
      <c r="M2" s="35" t="s">
        <v>359</v>
      </c>
    </row>
    <row r="3" spans="1:13" ht="82.5" customHeight="1" x14ac:dyDescent="0.2">
      <c r="A3" s="30" t="s">
        <v>344</v>
      </c>
      <c r="B3" s="30">
        <v>2016.001</v>
      </c>
      <c r="C3" s="25" t="s">
        <v>12</v>
      </c>
      <c r="D3" s="30" t="s">
        <v>343</v>
      </c>
      <c r="E3" s="30" t="s">
        <v>120</v>
      </c>
      <c r="F3" s="30" t="s">
        <v>134</v>
      </c>
      <c r="G3" s="30" t="s">
        <v>136</v>
      </c>
      <c r="H3" s="30">
        <v>2</v>
      </c>
      <c r="I3" s="31" t="s">
        <v>345</v>
      </c>
      <c r="J3" s="25" t="s">
        <v>20</v>
      </c>
      <c r="K3" s="30">
        <v>1854</v>
      </c>
      <c r="L3" s="30"/>
      <c r="M3" s="35" t="s">
        <v>173</v>
      </c>
    </row>
    <row r="4" spans="1:13" ht="60" x14ac:dyDescent="0.2">
      <c r="A4" s="30" t="s">
        <v>344</v>
      </c>
      <c r="B4" s="30">
        <v>2016.001</v>
      </c>
      <c r="C4" s="25" t="s">
        <v>12</v>
      </c>
      <c r="D4" s="30" t="s">
        <v>343</v>
      </c>
      <c r="E4" s="30" t="s">
        <v>120</v>
      </c>
      <c r="F4" s="30" t="s">
        <v>134</v>
      </c>
      <c r="G4" s="30" t="s">
        <v>137</v>
      </c>
      <c r="H4" s="30">
        <v>3</v>
      </c>
      <c r="I4" s="31" t="s">
        <v>345</v>
      </c>
      <c r="J4" s="25" t="s">
        <v>79</v>
      </c>
      <c r="K4" s="30">
        <v>1890</v>
      </c>
      <c r="L4" s="30"/>
      <c r="M4" s="35" t="s">
        <v>360</v>
      </c>
    </row>
    <row r="5" spans="1:13" ht="214.5" x14ac:dyDescent="0.2">
      <c r="A5" s="30" t="s">
        <v>344</v>
      </c>
      <c r="B5" s="30">
        <v>2016.001</v>
      </c>
      <c r="C5" s="25" t="s">
        <v>12</v>
      </c>
      <c r="D5" s="30" t="s">
        <v>343</v>
      </c>
      <c r="E5" s="30" t="s">
        <v>120</v>
      </c>
      <c r="F5" s="30" t="s">
        <v>134</v>
      </c>
      <c r="G5" s="30" t="s">
        <v>138</v>
      </c>
      <c r="H5" s="30">
        <v>4</v>
      </c>
      <c r="I5" s="31" t="s">
        <v>345</v>
      </c>
      <c r="J5" s="25" t="s">
        <v>132</v>
      </c>
      <c r="K5" s="30">
        <v>1911</v>
      </c>
      <c r="L5" s="30"/>
      <c r="M5" s="35" t="s">
        <v>361</v>
      </c>
    </row>
    <row r="6" spans="1:13" ht="59.25" customHeight="1" x14ac:dyDescent="0.2">
      <c r="A6" s="30" t="s">
        <v>344</v>
      </c>
      <c r="B6" s="30">
        <v>2016.001</v>
      </c>
      <c r="C6" s="25" t="s">
        <v>12</v>
      </c>
      <c r="D6" s="30" t="s">
        <v>343</v>
      </c>
      <c r="E6" s="30" t="s">
        <v>120</v>
      </c>
      <c r="F6" s="30" t="s">
        <v>134</v>
      </c>
      <c r="G6" s="30" t="s">
        <v>139</v>
      </c>
      <c r="H6" s="30">
        <v>5</v>
      </c>
      <c r="I6" s="31" t="s">
        <v>345</v>
      </c>
      <c r="J6" s="25" t="s">
        <v>331</v>
      </c>
      <c r="K6" s="30">
        <v>1911</v>
      </c>
      <c r="L6" s="30"/>
      <c r="M6" s="35" t="s">
        <v>362</v>
      </c>
    </row>
    <row r="7" spans="1:13" ht="61.5" x14ac:dyDescent="0.2">
      <c r="A7" s="30" t="s">
        <v>344</v>
      </c>
      <c r="B7" s="30">
        <v>2016.001</v>
      </c>
      <c r="C7" s="25" t="s">
        <v>12</v>
      </c>
      <c r="D7" s="30" t="s">
        <v>343</v>
      </c>
      <c r="E7" s="30" t="s">
        <v>120</v>
      </c>
      <c r="F7" s="30" t="s">
        <v>134</v>
      </c>
      <c r="G7" s="30" t="s">
        <v>140</v>
      </c>
      <c r="H7" s="30">
        <v>6</v>
      </c>
      <c r="I7" s="31" t="s">
        <v>345</v>
      </c>
      <c r="J7" s="25" t="s">
        <v>15</v>
      </c>
      <c r="K7" s="30">
        <v>1911</v>
      </c>
      <c r="L7" s="30"/>
      <c r="M7" s="35" t="s">
        <v>363</v>
      </c>
    </row>
    <row r="8" spans="1:13" ht="61.5" x14ac:dyDescent="0.2">
      <c r="A8" s="30" t="s">
        <v>344</v>
      </c>
      <c r="B8" s="30">
        <v>2016.001</v>
      </c>
      <c r="C8" s="25" t="s">
        <v>12</v>
      </c>
      <c r="D8" s="30" t="s">
        <v>343</v>
      </c>
      <c r="E8" s="30" t="s">
        <v>120</v>
      </c>
      <c r="F8" s="30" t="s">
        <v>134</v>
      </c>
      <c r="G8" s="30" t="s">
        <v>141</v>
      </c>
      <c r="H8" s="30">
        <v>7</v>
      </c>
      <c r="I8" s="31" t="s">
        <v>345</v>
      </c>
      <c r="J8" s="25" t="s">
        <v>16</v>
      </c>
      <c r="K8" s="30">
        <v>1911</v>
      </c>
      <c r="L8" s="30"/>
      <c r="M8" s="35" t="s">
        <v>364</v>
      </c>
    </row>
    <row r="9" spans="1:13" ht="75" x14ac:dyDescent="0.2">
      <c r="A9" s="30" t="s">
        <v>344</v>
      </c>
      <c r="B9" s="30">
        <v>2016.001</v>
      </c>
      <c r="C9" s="25" t="s">
        <v>12</v>
      </c>
      <c r="D9" s="30" t="s">
        <v>343</v>
      </c>
      <c r="E9" s="30" t="s">
        <v>120</v>
      </c>
      <c r="F9" s="30" t="s">
        <v>134</v>
      </c>
      <c r="G9" s="30" t="s">
        <v>142</v>
      </c>
      <c r="H9" s="30">
        <v>8</v>
      </c>
      <c r="I9" s="31" t="s">
        <v>345</v>
      </c>
      <c r="J9" s="25" t="s">
        <v>21</v>
      </c>
      <c r="K9" s="30">
        <v>1912</v>
      </c>
      <c r="L9" s="30"/>
      <c r="M9" s="35" t="s">
        <v>365</v>
      </c>
    </row>
    <row r="10" spans="1:13" ht="60" x14ac:dyDescent="0.2">
      <c r="A10" s="30" t="s">
        <v>344</v>
      </c>
      <c r="B10" s="30">
        <v>2016.001</v>
      </c>
      <c r="C10" s="25" t="s">
        <v>12</v>
      </c>
      <c r="D10" s="30" t="s">
        <v>343</v>
      </c>
      <c r="E10" s="30" t="s">
        <v>120</v>
      </c>
      <c r="F10" s="30" t="s">
        <v>134</v>
      </c>
      <c r="G10" s="30" t="s">
        <v>143</v>
      </c>
      <c r="H10" s="30">
        <v>9</v>
      </c>
      <c r="I10" s="31" t="s">
        <v>345</v>
      </c>
      <c r="J10" s="25" t="s">
        <v>332</v>
      </c>
      <c r="K10" s="30">
        <v>1912</v>
      </c>
      <c r="L10" s="30">
        <v>1918</v>
      </c>
      <c r="M10" s="35" t="s">
        <v>366</v>
      </c>
    </row>
    <row r="11" spans="1:13" ht="30" x14ac:dyDescent="0.2">
      <c r="A11" s="30" t="s">
        <v>344</v>
      </c>
      <c r="B11" s="30">
        <v>2016.001</v>
      </c>
      <c r="C11" s="25" t="s">
        <v>12</v>
      </c>
      <c r="D11" s="30" t="s">
        <v>343</v>
      </c>
      <c r="E11" s="30" t="s">
        <v>120</v>
      </c>
      <c r="F11" s="30" t="s">
        <v>134</v>
      </c>
      <c r="G11" s="30" t="s">
        <v>144</v>
      </c>
      <c r="H11" s="30">
        <v>10</v>
      </c>
      <c r="I11" s="31" t="s">
        <v>345</v>
      </c>
      <c r="J11" s="25" t="s">
        <v>299</v>
      </c>
      <c r="K11" s="30">
        <v>1922</v>
      </c>
      <c r="L11" s="30"/>
      <c r="M11" s="35" t="s">
        <v>18</v>
      </c>
    </row>
    <row r="12" spans="1:13" ht="60" x14ac:dyDescent="0.2">
      <c r="A12" s="30" t="s">
        <v>344</v>
      </c>
      <c r="B12" s="30">
        <v>2016.001</v>
      </c>
      <c r="C12" s="25" t="s">
        <v>12</v>
      </c>
      <c r="D12" s="30" t="s">
        <v>343</v>
      </c>
      <c r="E12" s="30" t="s">
        <v>120</v>
      </c>
      <c r="F12" s="30" t="s">
        <v>134</v>
      </c>
      <c r="G12" s="30" t="s">
        <v>145</v>
      </c>
      <c r="H12" s="30">
        <v>11</v>
      </c>
      <c r="I12" s="31" t="s">
        <v>345</v>
      </c>
      <c r="J12" s="25" t="s">
        <v>22</v>
      </c>
      <c r="K12" s="30">
        <v>1924</v>
      </c>
      <c r="L12" s="30"/>
      <c r="M12" s="35" t="s">
        <v>176</v>
      </c>
    </row>
    <row r="13" spans="1:13" ht="30" x14ac:dyDescent="0.2">
      <c r="A13" s="30" t="s">
        <v>344</v>
      </c>
      <c r="B13" s="30">
        <v>2016.001</v>
      </c>
      <c r="C13" s="25" t="s">
        <v>12</v>
      </c>
      <c r="D13" s="30" t="s">
        <v>343</v>
      </c>
      <c r="E13" s="30" t="s">
        <v>120</v>
      </c>
      <c r="F13" s="30" t="s">
        <v>134</v>
      </c>
      <c r="G13" s="30" t="s">
        <v>146</v>
      </c>
      <c r="H13" s="30">
        <v>12</v>
      </c>
      <c r="I13" s="31" t="s">
        <v>345</v>
      </c>
      <c r="J13" s="25" t="s">
        <v>23</v>
      </c>
      <c r="K13" s="30">
        <v>1925</v>
      </c>
      <c r="L13" s="30"/>
      <c r="M13" s="35" t="s">
        <v>266</v>
      </c>
    </row>
    <row r="14" spans="1:13" ht="45" x14ac:dyDescent="0.2">
      <c r="A14" s="30" t="s">
        <v>344</v>
      </c>
      <c r="B14" s="30">
        <v>2016.001</v>
      </c>
      <c r="C14" s="25" t="s">
        <v>12</v>
      </c>
      <c r="D14" s="30" t="s">
        <v>343</v>
      </c>
      <c r="E14" s="30" t="s">
        <v>120</v>
      </c>
      <c r="F14" s="30" t="s">
        <v>134</v>
      </c>
      <c r="G14" s="30" t="s">
        <v>147</v>
      </c>
      <c r="H14" s="30">
        <v>13</v>
      </c>
      <c r="I14" s="31" t="s">
        <v>345</v>
      </c>
      <c r="J14" s="25" t="s">
        <v>24</v>
      </c>
      <c r="K14" s="30">
        <v>1929</v>
      </c>
      <c r="L14" s="30"/>
      <c r="M14" s="35" t="s">
        <v>177</v>
      </c>
    </row>
    <row r="15" spans="1:13" ht="62.25" customHeight="1" x14ac:dyDescent="0.2">
      <c r="A15" s="30" t="s">
        <v>344</v>
      </c>
      <c r="B15" s="30">
        <v>2016.001</v>
      </c>
      <c r="C15" s="25" t="s">
        <v>12</v>
      </c>
      <c r="D15" s="30" t="s">
        <v>343</v>
      </c>
      <c r="E15" s="30" t="s">
        <v>120</v>
      </c>
      <c r="F15" s="30" t="s">
        <v>134</v>
      </c>
      <c r="G15" s="30" t="s">
        <v>148</v>
      </c>
      <c r="H15" s="30">
        <v>14</v>
      </c>
      <c r="I15" s="31" t="s">
        <v>345</v>
      </c>
      <c r="J15" s="25" t="s">
        <v>25</v>
      </c>
      <c r="K15" s="30">
        <v>1928</v>
      </c>
      <c r="L15" s="30"/>
      <c r="M15" s="35" t="s">
        <v>178</v>
      </c>
    </row>
    <row r="16" spans="1:13" ht="60" x14ac:dyDescent="0.2">
      <c r="A16" s="30" t="s">
        <v>344</v>
      </c>
      <c r="B16" s="30">
        <v>2016.001</v>
      </c>
      <c r="C16" s="25" t="s">
        <v>12</v>
      </c>
      <c r="D16" s="30" t="s">
        <v>343</v>
      </c>
      <c r="E16" s="30" t="s">
        <v>120</v>
      </c>
      <c r="F16" s="30" t="s">
        <v>134</v>
      </c>
      <c r="G16" s="30" t="s">
        <v>149</v>
      </c>
      <c r="H16" s="30">
        <v>15</v>
      </c>
      <c r="I16" s="31" t="s">
        <v>345</v>
      </c>
      <c r="J16" s="25" t="s">
        <v>78</v>
      </c>
      <c r="K16" s="30">
        <v>1930</v>
      </c>
      <c r="L16" s="30"/>
      <c r="M16" s="35" t="s">
        <v>367</v>
      </c>
    </row>
    <row r="17" spans="1:13" ht="45" x14ac:dyDescent="0.2">
      <c r="A17" s="30" t="s">
        <v>344</v>
      </c>
      <c r="B17" s="30">
        <v>2016.001</v>
      </c>
      <c r="C17" s="25" t="s">
        <v>12</v>
      </c>
      <c r="D17" s="30" t="s">
        <v>343</v>
      </c>
      <c r="E17" s="30" t="s">
        <v>120</v>
      </c>
      <c r="F17" s="30" t="s">
        <v>134</v>
      </c>
      <c r="G17" s="30" t="s">
        <v>150</v>
      </c>
      <c r="H17" s="30">
        <v>16</v>
      </c>
      <c r="I17" s="31" t="s">
        <v>345</v>
      </c>
      <c r="J17" s="25" t="s">
        <v>26</v>
      </c>
      <c r="K17" s="30">
        <v>1932</v>
      </c>
      <c r="L17" s="30"/>
      <c r="M17" s="35" t="s">
        <v>179</v>
      </c>
    </row>
    <row r="18" spans="1:13" ht="30" x14ac:dyDescent="0.2">
      <c r="A18" s="30" t="s">
        <v>344</v>
      </c>
      <c r="B18" s="30">
        <v>2016.001</v>
      </c>
      <c r="C18" s="25" t="s">
        <v>12</v>
      </c>
      <c r="D18" s="30" t="s">
        <v>343</v>
      </c>
      <c r="E18" s="30" t="s">
        <v>120</v>
      </c>
      <c r="F18" s="30" t="s">
        <v>134</v>
      </c>
      <c r="G18" s="30" t="s">
        <v>151</v>
      </c>
      <c r="H18" s="30">
        <v>17</v>
      </c>
      <c r="I18" s="31" t="s">
        <v>345</v>
      </c>
      <c r="J18" s="25" t="s">
        <v>27</v>
      </c>
      <c r="K18" s="30">
        <v>1932</v>
      </c>
      <c r="L18" s="30"/>
      <c r="M18" s="35" t="s">
        <v>180</v>
      </c>
    </row>
    <row r="19" spans="1:13" ht="60" x14ac:dyDescent="0.2">
      <c r="A19" s="30" t="s">
        <v>344</v>
      </c>
      <c r="B19" s="30">
        <v>2016.001</v>
      </c>
      <c r="C19" s="25" t="s">
        <v>12</v>
      </c>
      <c r="D19" s="30" t="s">
        <v>343</v>
      </c>
      <c r="E19" s="30" t="s">
        <v>121</v>
      </c>
      <c r="F19" s="30" t="s">
        <v>183</v>
      </c>
      <c r="G19" s="32" t="s">
        <v>184</v>
      </c>
      <c r="H19" s="30">
        <v>18</v>
      </c>
      <c r="I19" s="31" t="s">
        <v>346</v>
      </c>
      <c r="J19" s="25" t="s">
        <v>181</v>
      </c>
      <c r="K19" s="30">
        <v>1819</v>
      </c>
      <c r="L19" s="30">
        <v>1821</v>
      </c>
      <c r="M19" s="35" t="s">
        <v>80</v>
      </c>
    </row>
    <row r="20" spans="1:13" ht="30" x14ac:dyDescent="0.2">
      <c r="A20" s="30" t="s">
        <v>344</v>
      </c>
      <c r="B20" s="30">
        <v>2016.001</v>
      </c>
      <c r="C20" s="25" t="s">
        <v>12</v>
      </c>
      <c r="D20" s="30" t="s">
        <v>343</v>
      </c>
      <c r="E20" s="30" t="s">
        <v>121</v>
      </c>
      <c r="F20" s="30" t="s">
        <v>183</v>
      </c>
      <c r="G20" s="32" t="s">
        <v>185</v>
      </c>
      <c r="H20" s="30">
        <v>19</v>
      </c>
      <c r="I20" s="31" t="s">
        <v>346</v>
      </c>
      <c r="J20" s="25" t="s">
        <v>182</v>
      </c>
      <c r="K20" s="30">
        <v>1819</v>
      </c>
      <c r="L20" s="30">
        <v>1821</v>
      </c>
      <c r="M20" s="35" t="s">
        <v>77</v>
      </c>
    </row>
    <row r="21" spans="1:13" ht="90" x14ac:dyDescent="0.2">
      <c r="A21" s="30" t="s">
        <v>344</v>
      </c>
      <c r="B21" s="30">
        <v>2016.001</v>
      </c>
      <c r="C21" s="25" t="s">
        <v>12</v>
      </c>
      <c r="D21" s="30" t="s">
        <v>343</v>
      </c>
      <c r="E21" s="30" t="s">
        <v>121</v>
      </c>
      <c r="F21" s="30" t="s">
        <v>183</v>
      </c>
      <c r="G21" s="32" t="s">
        <v>186</v>
      </c>
      <c r="H21" s="30">
        <v>20</v>
      </c>
      <c r="I21" s="31" t="s">
        <v>346</v>
      </c>
      <c r="J21" s="25" t="s">
        <v>81</v>
      </c>
      <c r="K21" s="30">
        <v>1821</v>
      </c>
      <c r="L21" s="30">
        <v>1849</v>
      </c>
      <c r="M21" s="35" t="s">
        <v>243</v>
      </c>
    </row>
    <row r="22" spans="1:13" ht="180" x14ac:dyDescent="0.2">
      <c r="A22" s="30" t="s">
        <v>344</v>
      </c>
      <c r="B22" s="30">
        <v>2016.001</v>
      </c>
      <c r="C22" s="25" t="s">
        <v>12</v>
      </c>
      <c r="D22" s="30" t="s">
        <v>343</v>
      </c>
      <c r="E22" s="30" t="s">
        <v>122</v>
      </c>
      <c r="F22" s="30" t="s">
        <v>187</v>
      </c>
      <c r="G22" s="32" t="s">
        <v>188</v>
      </c>
      <c r="H22" s="30">
        <v>21</v>
      </c>
      <c r="I22" s="31" t="s">
        <v>346</v>
      </c>
      <c r="J22" s="25" t="s">
        <v>82</v>
      </c>
      <c r="K22" s="30">
        <v>1832</v>
      </c>
      <c r="L22" s="30">
        <v>1879</v>
      </c>
      <c r="M22" s="35" t="s">
        <v>368</v>
      </c>
    </row>
    <row r="23" spans="1:13" ht="75" x14ac:dyDescent="0.2">
      <c r="A23" s="30" t="s">
        <v>344</v>
      </c>
      <c r="B23" s="30">
        <v>2016.001</v>
      </c>
      <c r="C23" s="25" t="s">
        <v>12</v>
      </c>
      <c r="D23" s="30" t="s">
        <v>343</v>
      </c>
      <c r="E23" s="30" t="s">
        <v>122</v>
      </c>
      <c r="F23" s="30" t="s">
        <v>187</v>
      </c>
      <c r="G23" s="32" t="s">
        <v>189</v>
      </c>
      <c r="H23" s="30">
        <v>22</v>
      </c>
      <c r="I23" s="31" t="s">
        <v>346</v>
      </c>
      <c r="J23" s="25" t="s">
        <v>83</v>
      </c>
      <c r="K23" s="30">
        <v>1832</v>
      </c>
      <c r="L23" s="30">
        <v>1879</v>
      </c>
      <c r="M23" s="35" t="s">
        <v>369</v>
      </c>
    </row>
    <row r="24" spans="1:13" x14ac:dyDescent="0.2">
      <c r="A24" s="30" t="s">
        <v>344</v>
      </c>
      <c r="B24" s="30">
        <v>2016.001</v>
      </c>
      <c r="C24" s="25" t="s">
        <v>12</v>
      </c>
      <c r="D24" s="30" t="s">
        <v>343</v>
      </c>
      <c r="E24" s="30" t="s">
        <v>120</v>
      </c>
      <c r="F24" s="30" t="s">
        <v>134</v>
      </c>
      <c r="G24" s="30" t="s">
        <v>152</v>
      </c>
      <c r="H24" s="30">
        <v>23</v>
      </c>
      <c r="I24" s="31" t="s">
        <v>346</v>
      </c>
      <c r="J24" s="25" t="s">
        <v>28</v>
      </c>
      <c r="K24" s="30">
        <v>1835</v>
      </c>
      <c r="L24" s="30"/>
      <c r="M24" s="35" t="s">
        <v>246</v>
      </c>
    </row>
    <row r="25" spans="1:13" s="24" customFormat="1" ht="60" x14ac:dyDescent="0.2">
      <c r="A25" s="30" t="s">
        <v>344</v>
      </c>
      <c r="B25" s="30">
        <v>2016.001</v>
      </c>
      <c r="C25" s="33" t="s">
        <v>12</v>
      </c>
      <c r="D25" s="30" t="s">
        <v>343</v>
      </c>
      <c r="E25" s="30" t="s">
        <v>122</v>
      </c>
      <c r="F25" s="32" t="s">
        <v>187</v>
      </c>
      <c r="G25" s="32" t="s">
        <v>190</v>
      </c>
      <c r="H25" s="30">
        <v>24</v>
      </c>
      <c r="I25" s="34" t="s">
        <v>346</v>
      </c>
      <c r="J25" s="33" t="s">
        <v>84</v>
      </c>
      <c r="K25" s="32">
        <v>1840</v>
      </c>
      <c r="L25" s="32"/>
      <c r="M25" s="35" t="s">
        <v>370</v>
      </c>
    </row>
    <row r="26" spans="1:13" s="24" customFormat="1" ht="30" x14ac:dyDescent="0.2">
      <c r="A26" s="30" t="s">
        <v>344</v>
      </c>
      <c r="B26" s="30">
        <v>2016.001</v>
      </c>
      <c r="C26" s="33" t="s">
        <v>12</v>
      </c>
      <c r="D26" s="30" t="s">
        <v>343</v>
      </c>
      <c r="E26" s="30" t="s">
        <v>122</v>
      </c>
      <c r="F26" s="32" t="s">
        <v>187</v>
      </c>
      <c r="G26" s="32" t="s">
        <v>191</v>
      </c>
      <c r="H26" s="30">
        <v>25</v>
      </c>
      <c r="I26" s="34" t="s">
        <v>346</v>
      </c>
      <c r="J26" s="33" t="s">
        <v>85</v>
      </c>
      <c r="K26" s="32">
        <v>1840</v>
      </c>
      <c r="L26" s="32"/>
      <c r="M26" s="35" t="s">
        <v>63</v>
      </c>
    </row>
    <row r="27" spans="1:13" ht="75" x14ac:dyDescent="0.2">
      <c r="A27" s="30" t="s">
        <v>344</v>
      </c>
      <c r="B27" s="30">
        <v>2016.001</v>
      </c>
      <c r="C27" s="25" t="s">
        <v>12</v>
      </c>
      <c r="D27" s="30" t="s">
        <v>343</v>
      </c>
      <c r="E27" s="30" t="s">
        <v>120</v>
      </c>
      <c r="F27" s="30" t="s">
        <v>134</v>
      </c>
      <c r="G27" s="30" t="s">
        <v>153</v>
      </c>
      <c r="H27" s="30">
        <v>26</v>
      </c>
      <c r="I27" s="31" t="s">
        <v>346</v>
      </c>
      <c r="J27" s="25" t="s">
        <v>133</v>
      </c>
      <c r="K27" s="30">
        <v>1868</v>
      </c>
      <c r="L27" s="30"/>
      <c r="M27" s="35" t="s">
        <v>320</v>
      </c>
    </row>
    <row r="28" spans="1:13" ht="75" x14ac:dyDescent="0.2">
      <c r="A28" s="30" t="s">
        <v>344</v>
      </c>
      <c r="B28" s="30">
        <v>2016.001</v>
      </c>
      <c r="C28" s="25" t="s">
        <v>12</v>
      </c>
      <c r="D28" s="30" t="s">
        <v>343</v>
      </c>
      <c r="E28" s="30" t="s">
        <v>123</v>
      </c>
      <c r="F28" s="30" t="s">
        <v>192</v>
      </c>
      <c r="G28" s="30" t="s">
        <v>193</v>
      </c>
      <c r="H28" s="30">
        <v>27</v>
      </c>
      <c r="I28" s="31" t="s">
        <v>346</v>
      </c>
      <c r="J28" s="25" t="s">
        <v>64</v>
      </c>
      <c r="K28" s="30">
        <v>1890</v>
      </c>
      <c r="L28" s="30"/>
      <c r="M28" s="35" t="s">
        <v>110</v>
      </c>
    </row>
    <row r="29" spans="1:13" ht="45" x14ac:dyDescent="0.2">
      <c r="A29" s="30" t="s">
        <v>344</v>
      </c>
      <c r="B29" s="30">
        <v>2016.001</v>
      </c>
      <c r="C29" s="25" t="s">
        <v>12</v>
      </c>
      <c r="D29" s="30" t="s">
        <v>343</v>
      </c>
      <c r="E29" s="30" t="s">
        <v>123</v>
      </c>
      <c r="F29" s="30" t="s">
        <v>192</v>
      </c>
      <c r="G29" s="30" t="s">
        <v>194</v>
      </c>
      <c r="H29" s="30">
        <v>28</v>
      </c>
      <c r="I29" s="31" t="s">
        <v>346</v>
      </c>
      <c r="J29" s="25" t="s">
        <v>64</v>
      </c>
      <c r="K29" s="30">
        <v>1899</v>
      </c>
      <c r="L29" s="30"/>
      <c r="M29" s="35" t="s">
        <v>86</v>
      </c>
    </row>
    <row r="30" spans="1:13" ht="30" x14ac:dyDescent="0.2">
      <c r="A30" s="30" t="s">
        <v>344</v>
      </c>
      <c r="B30" s="30">
        <v>2016.001</v>
      </c>
      <c r="C30" s="25" t="s">
        <v>12</v>
      </c>
      <c r="D30" s="30" t="s">
        <v>343</v>
      </c>
      <c r="E30" s="30" t="s">
        <v>120</v>
      </c>
      <c r="F30" s="30" t="s">
        <v>134</v>
      </c>
      <c r="G30" s="30" t="s">
        <v>154</v>
      </c>
      <c r="H30" s="30">
        <v>29</v>
      </c>
      <c r="I30" s="31" t="s">
        <v>346</v>
      </c>
      <c r="J30" s="25" t="s">
        <v>87</v>
      </c>
      <c r="K30" s="30">
        <v>1911</v>
      </c>
      <c r="L30" s="30"/>
      <c r="M30" s="35" t="s">
        <v>88</v>
      </c>
    </row>
    <row r="31" spans="1:13" ht="108.75" customHeight="1" x14ac:dyDescent="0.2">
      <c r="A31" s="30" t="s">
        <v>344</v>
      </c>
      <c r="B31" s="30">
        <v>2016.001</v>
      </c>
      <c r="C31" s="25" t="s">
        <v>12</v>
      </c>
      <c r="D31" s="30" t="s">
        <v>343</v>
      </c>
      <c r="E31" s="30" t="s">
        <v>120</v>
      </c>
      <c r="F31" s="30" t="s">
        <v>134</v>
      </c>
      <c r="G31" s="30" t="s">
        <v>155</v>
      </c>
      <c r="H31" s="30">
        <v>30</v>
      </c>
      <c r="I31" s="31" t="s">
        <v>346</v>
      </c>
      <c r="J31" s="25" t="s">
        <v>333</v>
      </c>
      <c r="K31" s="30">
        <v>1911</v>
      </c>
      <c r="L31" s="30">
        <v>1947</v>
      </c>
      <c r="M31" s="35" t="s">
        <v>111</v>
      </c>
    </row>
    <row r="32" spans="1:13" ht="105" x14ac:dyDescent="0.2">
      <c r="A32" s="30" t="s">
        <v>344</v>
      </c>
      <c r="B32" s="30">
        <v>2016.001</v>
      </c>
      <c r="C32" s="25" t="s">
        <v>12</v>
      </c>
      <c r="D32" s="30" t="s">
        <v>343</v>
      </c>
      <c r="E32" s="30" t="s">
        <v>120</v>
      </c>
      <c r="F32" s="30" t="s">
        <v>134</v>
      </c>
      <c r="G32" s="30" t="s">
        <v>156</v>
      </c>
      <c r="H32" s="30">
        <v>31</v>
      </c>
      <c r="I32" s="31" t="s">
        <v>346</v>
      </c>
      <c r="J32" s="25" t="s">
        <v>90</v>
      </c>
      <c r="K32" s="30">
        <v>1913</v>
      </c>
      <c r="L32" s="30"/>
      <c r="M32" s="35" t="s">
        <v>334</v>
      </c>
    </row>
    <row r="33" spans="1:13" ht="30" x14ac:dyDescent="0.2">
      <c r="A33" s="30" t="s">
        <v>344</v>
      </c>
      <c r="B33" s="30">
        <v>2016.001</v>
      </c>
      <c r="C33" s="25" t="s">
        <v>12</v>
      </c>
      <c r="D33" s="30" t="s">
        <v>343</v>
      </c>
      <c r="E33" s="30" t="s">
        <v>120</v>
      </c>
      <c r="F33" s="30" t="s">
        <v>134</v>
      </c>
      <c r="G33" s="30" t="s">
        <v>157</v>
      </c>
      <c r="H33" s="30">
        <v>32</v>
      </c>
      <c r="I33" s="31" t="s">
        <v>346</v>
      </c>
      <c r="J33" s="25" t="s">
        <v>29</v>
      </c>
      <c r="K33" s="30">
        <v>1915</v>
      </c>
      <c r="L33" s="30"/>
      <c r="M33" s="35" t="s">
        <v>91</v>
      </c>
    </row>
    <row r="34" spans="1:13" ht="105" x14ac:dyDescent="0.2">
      <c r="A34" s="30" t="s">
        <v>344</v>
      </c>
      <c r="B34" s="30">
        <v>2016.001</v>
      </c>
      <c r="C34" s="25" t="s">
        <v>12</v>
      </c>
      <c r="D34" s="30" t="s">
        <v>343</v>
      </c>
      <c r="E34" s="30" t="s">
        <v>120</v>
      </c>
      <c r="F34" s="30" t="s">
        <v>134</v>
      </c>
      <c r="G34" s="30" t="s">
        <v>158</v>
      </c>
      <c r="H34" s="30">
        <v>33</v>
      </c>
      <c r="I34" s="31" t="s">
        <v>346</v>
      </c>
      <c r="J34" s="25" t="s">
        <v>31</v>
      </c>
      <c r="K34" s="30">
        <v>1917</v>
      </c>
      <c r="L34" s="30">
        <v>1941</v>
      </c>
      <c r="M34" s="35" t="s">
        <v>112</v>
      </c>
    </row>
    <row r="35" spans="1:13" ht="45" x14ac:dyDescent="0.2">
      <c r="A35" s="30" t="s">
        <v>344</v>
      </c>
      <c r="B35" s="30">
        <v>2016.001</v>
      </c>
      <c r="C35" s="25" t="s">
        <v>12</v>
      </c>
      <c r="D35" s="30" t="s">
        <v>343</v>
      </c>
      <c r="E35" s="30" t="s">
        <v>120</v>
      </c>
      <c r="F35" s="30" t="s">
        <v>134</v>
      </c>
      <c r="G35" s="30" t="s">
        <v>159</v>
      </c>
      <c r="H35" s="30">
        <v>34</v>
      </c>
      <c r="I35" s="31" t="s">
        <v>346</v>
      </c>
      <c r="J35" s="25" t="s">
        <v>30</v>
      </c>
      <c r="K35" s="30">
        <v>1918</v>
      </c>
      <c r="L35" s="30">
        <v>1937</v>
      </c>
      <c r="M35" s="35" t="s">
        <v>371</v>
      </c>
    </row>
    <row r="36" spans="1:13" ht="66.75" customHeight="1" x14ac:dyDescent="0.2">
      <c r="A36" s="30" t="s">
        <v>344</v>
      </c>
      <c r="B36" s="30">
        <v>2016.001</v>
      </c>
      <c r="C36" s="25" t="s">
        <v>12</v>
      </c>
      <c r="D36" s="30" t="s">
        <v>343</v>
      </c>
      <c r="E36" s="30" t="s">
        <v>120</v>
      </c>
      <c r="F36" s="30" t="s">
        <v>134</v>
      </c>
      <c r="G36" s="30" t="s">
        <v>160</v>
      </c>
      <c r="H36" s="30">
        <v>35</v>
      </c>
      <c r="I36" s="31" t="s">
        <v>346</v>
      </c>
      <c r="J36" s="25" t="s">
        <v>19</v>
      </c>
      <c r="K36" s="30">
        <v>1917</v>
      </c>
      <c r="L36" s="30">
        <v>1951</v>
      </c>
      <c r="M36" s="35" t="s">
        <v>372</v>
      </c>
    </row>
    <row r="37" spans="1:13" ht="187.5" customHeight="1" x14ac:dyDescent="0.2">
      <c r="A37" s="30" t="s">
        <v>344</v>
      </c>
      <c r="B37" s="30">
        <v>2016.001</v>
      </c>
      <c r="C37" s="25" t="s">
        <v>12</v>
      </c>
      <c r="D37" s="30" t="s">
        <v>343</v>
      </c>
      <c r="E37" s="30" t="s">
        <v>120</v>
      </c>
      <c r="F37" s="30" t="s">
        <v>134</v>
      </c>
      <c r="G37" s="30" t="s">
        <v>161</v>
      </c>
      <c r="H37" s="30">
        <v>36</v>
      </c>
      <c r="I37" s="31" t="s">
        <v>346</v>
      </c>
      <c r="J37" s="25" t="s">
        <v>0</v>
      </c>
      <c r="K37" s="30" t="s">
        <v>1</v>
      </c>
      <c r="L37" s="30"/>
      <c r="M37" s="35" t="s">
        <v>373</v>
      </c>
    </row>
    <row r="38" spans="1:13" ht="45" x14ac:dyDescent="0.2">
      <c r="A38" s="30" t="s">
        <v>344</v>
      </c>
      <c r="B38" s="30">
        <v>2016.001</v>
      </c>
      <c r="C38" s="25" t="s">
        <v>12</v>
      </c>
      <c r="D38" s="30" t="s">
        <v>343</v>
      </c>
      <c r="E38" s="30" t="s">
        <v>124</v>
      </c>
      <c r="F38" s="30" t="s">
        <v>195</v>
      </c>
      <c r="G38" s="30" t="s">
        <v>188</v>
      </c>
      <c r="H38" s="30">
        <v>37</v>
      </c>
      <c r="I38" s="31" t="s">
        <v>347</v>
      </c>
      <c r="J38" s="25" t="s">
        <v>73</v>
      </c>
      <c r="K38" s="30">
        <v>1840</v>
      </c>
      <c r="L38" s="30">
        <v>1860</v>
      </c>
      <c r="M38" s="35" t="s">
        <v>335</v>
      </c>
    </row>
    <row r="39" spans="1:13" ht="60" x14ac:dyDescent="0.2">
      <c r="A39" s="30" t="s">
        <v>344</v>
      </c>
      <c r="B39" s="30">
        <v>2016.001</v>
      </c>
      <c r="C39" s="25" t="s">
        <v>12</v>
      </c>
      <c r="D39" s="30" t="s">
        <v>343</v>
      </c>
      <c r="E39" s="30" t="s">
        <v>124</v>
      </c>
      <c r="F39" s="30" t="s">
        <v>195</v>
      </c>
      <c r="G39" s="30" t="s">
        <v>189</v>
      </c>
      <c r="H39" s="30">
        <v>38</v>
      </c>
      <c r="I39" s="31" t="s">
        <v>347</v>
      </c>
      <c r="J39" s="25" t="s">
        <v>74</v>
      </c>
      <c r="K39" s="30">
        <v>1840</v>
      </c>
      <c r="L39" s="30">
        <v>1860</v>
      </c>
      <c r="M39" s="35" t="s">
        <v>336</v>
      </c>
    </row>
    <row r="40" spans="1:13" ht="60" x14ac:dyDescent="0.2">
      <c r="A40" s="30" t="s">
        <v>344</v>
      </c>
      <c r="B40" s="30">
        <v>2016.001</v>
      </c>
      <c r="C40" s="25" t="s">
        <v>12</v>
      </c>
      <c r="D40" s="30" t="s">
        <v>343</v>
      </c>
      <c r="E40" s="30" t="s">
        <v>124</v>
      </c>
      <c r="F40" s="30" t="s">
        <v>195</v>
      </c>
      <c r="G40" s="30" t="s">
        <v>190</v>
      </c>
      <c r="H40" s="30">
        <v>39</v>
      </c>
      <c r="I40" s="31" t="s">
        <v>347</v>
      </c>
      <c r="J40" s="25" t="s">
        <v>75</v>
      </c>
      <c r="K40" s="30">
        <v>1840</v>
      </c>
      <c r="L40" s="30">
        <v>1860</v>
      </c>
      <c r="M40" s="35" t="s">
        <v>337</v>
      </c>
    </row>
    <row r="41" spans="1:13" x14ac:dyDescent="0.2">
      <c r="A41" s="30" t="s">
        <v>344</v>
      </c>
      <c r="B41" s="30">
        <v>2016.001</v>
      </c>
      <c r="C41" s="25" t="s">
        <v>12</v>
      </c>
      <c r="D41" s="30" t="s">
        <v>343</v>
      </c>
      <c r="E41" s="30" t="s">
        <v>124</v>
      </c>
      <c r="F41" s="30" t="s">
        <v>195</v>
      </c>
      <c r="G41" s="30" t="s">
        <v>191</v>
      </c>
      <c r="H41" s="30">
        <v>40</v>
      </c>
      <c r="I41" s="31" t="s">
        <v>347</v>
      </c>
      <c r="J41" s="25" t="s">
        <v>76</v>
      </c>
      <c r="K41" s="30" t="s">
        <v>162</v>
      </c>
      <c r="L41" s="30"/>
      <c r="M41" s="35"/>
    </row>
    <row r="42" spans="1:13" ht="135" x14ac:dyDescent="0.2">
      <c r="A42" s="30" t="s">
        <v>344</v>
      </c>
      <c r="B42" s="30">
        <v>2016.001</v>
      </c>
      <c r="C42" s="25" t="s">
        <v>12</v>
      </c>
      <c r="D42" s="30" t="s">
        <v>343</v>
      </c>
      <c r="E42" s="30" t="s">
        <v>125</v>
      </c>
      <c r="F42" s="30" t="s">
        <v>196</v>
      </c>
      <c r="G42" s="30" t="s">
        <v>184</v>
      </c>
      <c r="H42" s="30">
        <v>41</v>
      </c>
      <c r="I42" s="31" t="s">
        <v>347</v>
      </c>
      <c r="J42" s="25" t="s">
        <v>271</v>
      </c>
      <c r="K42" s="30">
        <v>1840</v>
      </c>
      <c r="L42" s="30">
        <v>1860</v>
      </c>
      <c r="M42" s="35" t="s">
        <v>338</v>
      </c>
    </row>
    <row r="43" spans="1:13" ht="214.5" customHeight="1" x14ac:dyDescent="0.2">
      <c r="A43" s="30" t="s">
        <v>344</v>
      </c>
      <c r="B43" s="30">
        <v>2016.001</v>
      </c>
      <c r="C43" s="25" t="s">
        <v>12</v>
      </c>
      <c r="D43" s="30" t="s">
        <v>343</v>
      </c>
      <c r="E43" s="30" t="s">
        <v>125</v>
      </c>
      <c r="F43" s="30" t="s">
        <v>196</v>
      </c>
      <c r="G43" s="30" t="s">
        <v>185</v>
      </c>
      <c r="H43" s="30">
        <v>42</v>
      </c>
      <c r="I43" s="31" t="s">
        <v>347</v>
      </c>
      <c r="J43" s="25" t="s">
        <v>272</v>
      </c>
      <c r="K43" s="30">
        <v>1840</v>
      </c>
      <c r="L43" s="30">
        <v>1890</v>
      </c>
      <c r="M43" s="35" t="s">
        <v>339</v>
      </c>
    </row>
    <row r="44" spans="1:13" ht="75" x14ac:dyDescent="0.2">
      <c r="A44" s="30" t="s">
        <v>344</v>
      </c>
      <c r="B44" s="30">
        <v>2016.001</v>
      </c>
      <c r="C44" s="25" t="s">
        <v>12</v>
      </c>
      <c r="D44" s="30" t="s">
        <v>343</v>
      </c>
      <c r="E44" s="30" t="s">
        <v>125</v>
      </c>
      <c r="F44" s="30" t="s">
        <v>196</v>
      </c>
      <c r="G44" s="30" t="s">
        <v>186</v>
      </c>
      <c r="H44" s="30">
        <v>43</v>
      </c>
      <c r="I44" s="31" t="s">
        <v>347</v>
      </c>
      <c r="J44" s="25" t="s">
        <v>273</v>
      </c>
      <c r="K44" s="30">
        <v>1860</v>
      </c>
      <c r="L44" s="30"/>
      <c r="M44" s="35" t="s">
        <v>322</v>
      </c>
    </row>
    <row r="45" spans="1:13" ht="30" x14ac:dyDescent="0.2">
      <c r="A45" s="30" t="s">
        <v>344</v>
      </c>
      <c r="B45" s="30">
        <v>2016.001</v>
      </c>
      <c r="C45" s="25" t="s">
        <v>12</v>
      </c>
      <c r="D45" s="30" t="s">
        <v>343</v>
      </c>
      <c r="E45" s="30" t="s">
        <v>126</v>
      </c>
      <c r="F45" s="30" t="s">
        <v>197</v>
      </c>
      <c r="G45" s="30" t="s">
        <v>198</v>
      </c>
      <c r="H45" s="30">
        <v>44</v>
      </c>
      <c r="I45" s="31" t="s">
        <v>347</v>
      </c>
      <c r="J45" s="25" t="s">
        <v>37</v>
      </c>
      <c r="K45" s="30">
        <v>1860</v>
      </c>
      <c r="L45" s="30">
        <v>1940</v>
      </c>
      <c r="M45" s="35" t="s">
        <v>92</v>
      </c>
    </row>
    <row r="46" spans="1:13" ht="30" x14ac:dyDescent="0.2">
      <c r="A46" s="30" t="s">
        <v>344</v>
      </c>
      <c r="B46" s="30">
        <v>2016.001</v>
      </c>
      <c r="C46" s="25" t="s">
        <v>12</v>
      </c>
      <c r="D46" s="30" t="s">
        <v>343</v>
      </c>
      <c r="E46" s="30" t="s">
        <v>126</v>
      </c>
      <c r="F46" s="30" t="s">
        <v>197</v>
      </c>
      <c r="G46" s="30" t="s">
        <v>199</v>
      </c>
      <c r="H46" s="30">
        <v>45</v>
      </c>
      <c r="I46" s="31" t="s">
        <v>347</v>
      </c>
      <c r="J46" s="25" t="s">
        <v>40</v>
      </c>
      <c r="K46" s="30">
        <v>1850</v>
      </c>
      <c r="L46" s="30">
        <v>1880</v>
      </c>
      <c r="M46" s="35" t="s">
        <v>93</v>
      </c>
    </row>
    <row r="47" spans="1:13" ht="60" x14ac:dyDescent="0.2">
      <c r="A47" s="30" t="s">
        <v>344</v>
      </c>
      <c r="B47" s="30">
        <v>2016.001</v>
      </c>
      <c r="C47" s="25" t="s">
        <v>12</v>
      </c>
      <c r="D47" s="30" t="s">
        <v>343</v>
      </c>
      <c r="E47" s="30" t="s">
        <v>126</v>
      </c>
      <c r="F47" s="30" t="s">
        <v>197</v>
      </c>
      <c r="G47" s="30" t="s">
        <v>200</v>
      </c>
      <c r="H47" s="30">
        <v>46</v>
      </c>
      <c r="I47" s="31" t="s">
        <v>347</v>
      </c>
      <c r="J47" s="25" t="s">
        <v>340</v>
      </c>
      <c r="K47" s="30">
        <v>1850</v>
      </c>
      <c r="L47" s="30">
        <v>1934</v>
      </c>
      <c r="M47" s="35" t="s">
        <v>113</v>
      </c>
    </row>
    <row r="48" spans="1:13" ht="30" x14ac:dyDescent="0.2">
      <c r="A48" s="30" t="s">
        <v>344</v>
      </c>
      <c r="B48" s="30">
        <v>2016.001</v>
      </c>
      <c r="C48" s="25" t="s">
        <v>12</v>
      </c>
      <c r="D48" s="30" t="s">
        <v>343</v>
      </c>
      <c r="E48" s="30" t="s">
        <v>126</v>
      </c>
      <c r="F48" s="30" t="s">
        <v>197</v>
      </c>
      <c r="G48" s="30" t="s">
        <v>201</v>
      </c>
      <c r="H48" s="30">
        <v>47</v>
      </c>
      <c r="I48" s="31" t="s">
        <v>347</v>
      </c>
      <c r="J48" s="25" t="s">
        <v>42</v>
      </c>
      <c r="K48" s="30">
        <v>1875</v>
      </c>
      <c r="L48" s="30"/>
      <c r="M48" s="35" t="s">
        <v>114</v>
      </c>
    </row>
    <row r="49" spans="1:13" x14ac:dyDescent="0.2">
      <c r="A49" s="30" t="s">
        <v>344</v>
      </c>
      <c r="B49" s="30">
        <v>2016.001</v>
      </c>
      <c r="C49" s="25" t="s">
        <v>12</v>
      </c>
      <c r="D49" s="30" t="s">
        <v>343</v>
      </c>
      <c r="E49" s="30" t="s">
        <v>126</v>
      </c>
      <c r="F49" s="30" t="s">
        <v>197</v>
      </c>
      <c r="G49" s="30" t="s">
        <v>202</v>
      </c>
      <c r="H49" s="30">
        <v>48</v>
      </c>
      <c r="I49" s="31" t="s">
        <v>347</v>
      </c>
      <c r="J49" s="25" t="s">
        <v>44</v>
      </c>
      <c r="K49" s="30">
        <v>1876</v>
      </c>
      <c r="L49" s="30">
        <v>1940</v>
      </c>
      <c r="M49" s="35" t="s">
        <v>255</v>
      </c>
    </row>
    <row r="50" spans="1:13" x14ac:dyDescent="0.2">
      <c r="A50" s="30" t="s">
        <v>344</v>
      </c>
      <c r="B50" s="30">
        <v>2016.001</v>
      </c>
      <c r="C50" s="25" t="s">
        <v>12</v>
      </c>
      <c r="D50" s="30" t="s">
        <v>343</v>
      </c>
      <c r="E50" s="30" t="s">
        <v>126</v>
      </c>
      <c r="F50" s="30" t="s">
        <v>197</v>
      </c>
      <c r="G50" s="30" t="s">
        <v>203</v>
      </c>
      <c r="H50" s="30">
        <v>49</v>
      </c>
      <c r="I50" s="31" t="s">
        <v>347</v>
      </c>
      <c r="J50" s="25" t="s">
        <v>34</v>
      </c>
      <c r="K50" s="30">
        <v>1876</v>
      </c>
      <c r="L50" s="30">
        <v>1940</v>
      </c>
      <c r="M50" s="35" t="s">
        <v>43</v>
      </c>
    </row>
    <row r="51" spans="1:13" ht="60" x14ac:dyDescent="0.2">
      <c r="A51" s="30" t="s">
        <v>344</v>
      </c>
      <c r="B51" s="30">
        <v>2016.001</v>
      </c>
      <c r="C51" s="25" t="s">
        <v>12</v>
      </c>
      <c r="D51" s="30" t="s">
        <v>343</v>
      </c>
      <c r="E51" s="30" t="s">
        <v>126</v>
      </c>
      <c r="F51" s="30" t="s">
        <v>197</v>
      </c>
      <c r="G51" s="30" t="s">
        <v>204</v>
      </c>
      <c r="H51" s="30">
        <v>50</v>
      </c>
      <c r="I51" s="31" t="s">
        <v>347</v>
      </c>
      <c r="J51" s="25" t="s">
        <v>35</v>
      </c>
      <c r="K51" s="30">
        <v>1883</v>
      </c>
      <c r="L51" s="30">
        <v>1910</v>
      </c>
      <c r="M51" s="35" t="s">
        <v>374</v>
      </c>
    </row>
    <row r="52" spans="1:13" ht="45" x14ac:dyDescent="0.2">
      <c r="A52" s="30" t="s">
        <v>344</v>
      </c>
      <c r="B52" s="30">
        <v>2016.001</v>
      </c>
      <c r="C52" s="25" t="s">
        <v>12</v>
      </c>
      <c r="D52" s="30" t="s">
        <v>343</v>
      </c>
      <c r="E52" s="30" t="s">
        <v>126</v>
      </c>
      <c r="F52" s="30" t="s">
        <v>197</v>
      </c>
      <c r="G52" s="30" t="s">
        <v>205</v>
      </c>
      <c r="H52" s="30">
        <v>51</v>
      </c>
      <c r="I52" s="31" t="s">
        <v>347</v>
      </c>
      <c r="J52" s="25" t="s">
        <v>36</v>
      </c>
      <c r="K52" s="30">
        <v>1881</v>
      </c>
      <c r="L52" s="30">
        <v>1903</v>
      </c>
      <c r="M52" s="35" t="s">
        <v>375</v>
      </c>
    </row>
    <row r="53" spans="1:13" ht="45" x14ac:dyDescent="0.2">
      <c r="A53" s="30" t="s">
        <v>344</v>
      </c>
      <c r="B53" s="30">
        <v>2016.001</v>
      </c>
      <c r="C53" s="25" t="s">
        <v>12</v>
      </c>
      <c r="D53" s="30" t="s">
        <v>343</v>
      </c>
      <c r="E53" s="30" t="s">
        <v>126</v>
      </c>
      <c r="F53" s="30" t="s">
        <v>197</v>
      </c>
      <c r="G53" s="30" t="s">
        <v>206</v>
      </c>
      <c r="H53" s="30">
        <v>52</v>
      </c>
      <c r="I53" s="31" t="s">
        <v>347</v>
      </c>
      <c r="J53" s="25" t="s">
        <v>94</v>
      </c>
      <c r="K53" s="30">
        <v>1885</v>
      </c>
      <c r="L53" s="30">
        <v>1900</v>
      </c>
      <c r="M53" s="35" t="s">
        <v>376</v>
      </c>
    </row>
    <row r="54" spans="1:13" x14ac:dyDescent="0.2">
      <c r="A54" s="30" t="s">
        <v>344</v>
      </c>
      <c r="B54" s="30">
        <v>2016.001</v>
      </c>
      <c r="C54" s="25" t="s">
        <v>12</v>
      </c>
      <c r="D54" s="30" t="s">
        <v>343</v>
      </c>
      <c r="E54" s="30" t="s">
        <v>126</v>
      </c>
      <c r="F54" s="30" t="s">
        <v>197</v>
      </c>
      <c r="G54" s="30" t="s">
        <v>207</v>
      </c>
      <c r="H54" s="30">
        <v>53</v>
      </c>
      <c r="I54" s="31" t="s">
        <v>347</v>
      </c>
      <c r="J54" s="25" t="s">
        <v>33</v>
      </c>
      <c r="K54" s="30">
        <v>1925</v>
      </c>
      <c r="L54" s="30"/>
      <c r="M54" s="35" t="s">
        <v>95</v>
      </c>
    </row>
    <row r="55" spans="1:13" ht="82.5" customHeight="1" x14ac:dyDescent="0.2">
      <c r="A55" s="30" t="s">
        <v>344</v>
      </c>
      <c r="B55" s="30">
        <v>2016.001</v>
      </c>
      <c r="C55" s="25" t="s">
        <v>12</v>
      </c>
      <c r="D55" s="30" t="s">
        <v>343</v>
      </c>
      <c r="E55" s="30" t="s">
        <v>126</v>
      </c>
      <c r="F55" s="30" t="s">
        <v>197</v>
      </c>
      <c r="G55" s="30" t="s">
        <v>208</v>
      </c>
      <c r="H55" s="30">
        <v>54</v>
      </c>
      <c r="I55" s="31" t="s">
        <v>347</v>
      </c>
      <c r="J55" s="25" t="s">
        <v>327</v>
      </c>
      <c r="K55" s="30">
        <v>1911</v>
      </c>
      <c r="L55" s="30">
        <v>1934</v>
      </c>
      <c r="M55" s="35" t="s">
        <v>259</v>
      </c>
    </row>
    <row r="56" spans="1:13" ht="45" x14ac:dyDescent="0.2">
      <c r="A56" s="30" t="s">
        <v>344</v>
      </c>
      <c r="B56" s="30">
        <v>2016.001</v>
      </c>
      <c r="C56" s="25" t="s">
        <v>12</v>
      </c>
      <c r="D56" s="30" t="s">
        <v>343</v>
      </c>
      <c r="E56" s="30" t="s">
        <v>126</v>
      </c>
      <c r="F56" s="30" t="s">
        <v>197</v>
      </c>
      <c r="G56" s="30" t="s">
        <v>209</v>
      </c>
      <c r="H56" s="30">
        <v>55</v>
      </c>
      <c r="I56" s="31" t="s">
        <v>347</v>
      </c>
      <c r="J56" s="25" t="s">
        <v>96</v>
      </c>
      <c r="K56" s="30">
        <v>1927</v>
      </c>
      <c r="L56" s="30"/>
      <c r="M56" s="35" t="s">
        <v>97</v>
      </c>
    </row>
    <row r="57" spans="1:13" ht="45" x14ac:dyDescent="0.2">
      <c r="A57" s="30" t="s">
        <v>344</v>
      </c>
      <c r="B57" s="30">
        <v>2016.001</v>
      </c>
      <c r="C57" s="25" t="s">
        <v>12</v>
      </c>
      <c r="D57" s="30" t="s">
        <v>343</v>
      </c>
      <c r="E57" s="30" t="s">
        <v>126</v>
      </c>
      <c r="F57" s="30" t="s">
        <v>197</v>
      </c>
      <c r="G57" s="30" t="s">
        <v>212</v>
      </c>
      <c r="H57" s="30">
        <v>56</v>
      </c>
      <c r="I57" s="31" t="s">
        <v>347</v>
      </c>
      <c r="J57" s="25" t="s">
        <v>98</v>
      </c>
      <c r="K57" s="30">
        <v>1929</v>
      </c>
      <c r="L57" s="30"/>
      <c r="M57" s="35" t="s">
        <v>115</v>
      </c>
    </row>
    <row r="58" spans="1:13" ht="30" x14ac:dyDescent="0.2">
      <c r="A58" s="30" t="s">
        <v>344</v>
      </c>
      <c r="B58" s="30">
        <v>2016.001</v>
      </c>
      <c r="C58" s="25" t="s">
        <v>12</v>
      </c>
      <c r="D58" s="30" t="s">
        <v>343</v>
      </c>
      <c r="E58" s="30" t="s">
        <v>126</v>
      </c>
      <c r="F58" s="30" t="s">
        <v>197</v>
      </c>
      <c r="G58" s="30" t="s">
        <v>213</v>
      </c>
      <c r="H58" s="30">
        <v>57</v>
      </c>
      <c r="I58" s="31" t="s">
        <v>347</v>
      </c>
      <c r="J58" s="25" t="s">
        <v>99</v>
      </c>
      <c r="K58" s="30">
        <v>1940</v>
      </c>
      <c r="L58" s="30">
        <v>1980</v>
      </c>
      <c r="M58" s="35" t="s">
        <v>100</v>
      </c>
    </row>
    <row r="59" spans="1:13" x14ac:dyDescent="0.2">
      <c r="A59" s="30" t="s">
        <v>344</v>
      </c>
      <c r="B59" s="30">
        <v>2016.001</v>
      </c>
      <c r="C59" s="25" t="s">
        <v>12</v>
      </c>
      <c r="D59" s="30" t="s">
        <v>343</v>
      </c>
      <c r="E59" s="30" t="s">
        <v>126</v>
      </c>
      <c r="F59" s="30" t="s">
        <v>197</v>
      </c>
      <c r="G59" s="30" t="s">
        <v>210</v>
      </c>
      <c r="H59" s="30">
        <v>58</v>
      </c>
      <c r="I59" s="31" t="s">
        <v>347</v>
      </c>
      <c r="J59" s="25" t="s">
        <v>328</v>
      </c>
      <c r="K59" s="30">
        <v>1936</v>
      </c>
      <c r="L59" s="30"/>
      <c r="M59" s="35" t="s">
        <v>39</v>
      </c>
    </row>
    <row r="60" spans="1:13" ht="45" x14ac:dyDescent="0.2">
      <c r="A60" s="30" t="s">
        <v>344</v>
      </c>
      <c r="B60" s="30">
        <v>2016.001</v>
      </c>
      <c r="C60" s="25" t="s">
        <v>12</v>
      </c>
      <c r="D60" s="30" t="s">
        <v>343</v>
      </c>
      <c r="E60" s="30" t="s">
        <v>126</v>
      </c>
      <c r="F60" s="30" t="s">
        <v>197</v>
      </c>
      <c r="G60" s="30" t="s">
        <v>214</v>
      </c>
      <c r="H60" s="30">
        <v>59</v>
      </c>
      <c r="I60" s="31" t="s">
        <v>347</v>
      </c>
      <c r="J60" s="25" t="s">
        <v>329</v>
      </c>
      <c r="K60" s="30">
        <v>1940</v>
      </c>
      <c r="L60" s="30">
        <v>1965</v>
      </c>
      <c r="M60" s="35" t="s">
        <v>377</v>
      </c>
    </row>
    <row r="61" spans="1:13" ht="31.5" customHeight="1" x14ac:dyDescent="0.2">
      <c r="A61" s="30" t="s">
        <v>344</v>
      </c>
      <c r="B61" s="30">
        <v>2016.001</v>
      </c>
      <c r="C61" s="25" t="s">
        <v>12</v>
      </c>
      <c r="D61" s="30" t="s">
        <v>343</v>
      </c>
      <c r="E61" s="30" t="s">
        <v>127</v>
      </c>
      <c r="F61" s="30" t="s">
        <v>211</v>
      </c>
      <c r="G61" s="30" t="s">
        <v>215</v>
      </c>
      <c r="H61" s="30">
        <v>60</v>
      </c>
      <c r="I61" s="31" t="s">
        <v>348</v>
      </c>
      <c r="J61" s="25" t="s">
        <v>61</v>
      </c>
      <c r="K61" s="30" t="s">
        <v>65</v>
      </c>
      <c r="L61" s="30"/>
      <c r="M61" s="35" t="s">
        <v>66</v>
      </c>
    </row>
    <row r="62" spans="1:13" ht="31.5" customHeight="1" x14ac:dyDescent="0.2">
      <c r="A62" s="30" t="s">
        <v>344</v>
      </c>
      <c r="B62" s="30">
        <v>2016.001</v>
      </c>
      <c r="C62" s="25" t="s">
        <v>12</v>
      </c>
      <c r="D62" s="30" t="s">
        <v>343</v>
      </c>
      <c r="E62" s="30" t="s">
        <v>127</v>
      </c>
      <c r="F62" s="30" t="s">
        <v>211</v>
      </c>
      <c r="G62" s="30" t="s">
        <v>216</v>
      </c>
      <c r="H62" s="30">
        <v>61</v>
      </c>
      <c r="I62" s="31" t="s">
        <v>348</v>
      </c>
      <c r="J62" s="25" t="s">
        <v>61</v>
      </c>
      <c r="K62" s="30">
        <v>1795</v>
      </c>
      <c r="L62" s="30"/>
      <c r="M62" s="35" t="s">
        <v>67</v>
      </c>
    </row>
    <row r="63" spans="1:13" ht="31.5" customHeight="1" x14ac:dyDescent="0.2">
      <c r="A63" s="30" t="s">
        <v>344</v>
      </c>
      <c r="B63" s="30">
        <v>2016.001</v>
      </c>
      <c r="C63" s="25" t="s">
        <v>12</v>
      </c>
      <c r="D63" s="30" t="s">
        <v>343</v>
      </c>
      <c r="E63" s="30" t="s">
        <v>127</v>
      </c>
      <c r="F63" s="30" t="s">
        <v>211</v>
      </c>
      <c r="G63" s="30" t="s">
        <v>217</v>
      </c>
      <c r="H63" s="30">
        <v>62</v>
      </c>
      <c r="I63" s="31" t="s">
        <v>348</v>
      </c>
      <c r="J63" s="25" t="s">
        <v>68</v>
      </c>
      <c r="K63" s="30">
        <v>1803</v>
      </c>
      <c r="L63" s="30"/>
      <c r="M63" s="35" t="s">
        <v>69</v>
      </c>
    </row>
    <row r="64" spans="1:13" ht="31.5" customHeight="1" x14ac:dyDescent="0.2">
      <c r="A64" s="30" t="s">
        <v>344</v>
      </c>
      <c r="B64" s="30">
        <v>2016.001</v>
      </c>
      <c r="C64" s="25" t="s">
        <v>12</v>
      </c>
      <c r="D64" s="30" t="s">
        <v>343</v>
      </c>
      <c r="E64" s="30" t="s">
        <v>127</v>
      </c>
      <c r="F64" s="30" t="s">
        <v>211</v>
      </c>
      <c r="G64" s="30" t="s">
        <v>218</v>
      </c>
      <c r="H64" s="30">
        <v>63</v>
      </c>
      <c r="I64" s="31" t="s">
        <v>348</v>
      </c>
      <c r="J64" s="25" t="s">
        <v>70</v>
      </c>
      <c r="K64" s="30">
        <v>1826</v>
      </c>
      <c r="L64" s="30"/>
      <c r="M64" s="35" t="s">
        <v>116</v>
      </c>
    </row>
    <row r="65" spans="1:13" ht="31.5" customHeight="1" x14ac:dyDescent="0.2">
      <c r="A65" s="30" t="s">
        <v>344</v>
      </c>
      <c r="B65" s="30">
        <v>2016.001</v>
      </c>
      <c r="C65" s="25" t="s">
        <v>12</v>
      </c>
      <c r="D65" s="30" t="s">
        <v>343</v>
      </c>
      <c r="E65" s="30" t="s">
        <v>127</v>
      </c>
      <c r="F65" s="30" t="s">
        <v>211</v>
      </c>
      <c r="G65" s="30" t="s">
        <v>219</v>
      </c>
      <c r="H65" s="30">
        <v>64</v>
      </c>
      <c r="I65" s="31" t="s">
        <v>348</v>
      </c>
      <c r="J65" s="25" t="s">
        <v>71</v>
      </c>
      <c r="K65" s="30">
        <v>1850</v>
      </c>
      <c r="L65" s="30"/>
      <c r="M65" s="35" t="s">
        <v>72</v>
      </c>
    </row>
    <row r="66" spans="1:13" ht="31.5" customHeight="1" x14ac:dyDescent="0.2">
      <c r="A66" s="30" t="s">
        <v>344</v>
      </c>
      <c r="B66" s="30">
        <v>2016.001</v>
      </c>
      <c r="C66" s="25" t="s">
        <v>12</v>
      </c>
      <c r="D66" s="30" t="s">
        <v>343</v>
      </c>
      <c r="E66" s="30" t="s">
        <v>127</v>
      </c>
      <c r="F66" s="30" t="s">
        <v>211</v>
      </c>
      <c r="G66" s="30" t="s">
        <v>220</v>
      </c>
      <c r="H66" s="30">
        <v>65</v>
      </c>
      <c r="I66" s="31" t="s">
        <v>348</v>
      </c>
      <c r="J66" s="25" t="s">
        <v>61</v>
      </c>
      <c r="K66" s="30">
        <v>1857</v>
      </c>
      <c r="L66" s="30"/>
      <c r="M66" s="35" t="s">
        <v>117</v>
      </c>
    </row>
    <row r="67" spans="1:13" ht="31.5" customHeight="1" x14ac:dyDescent="0.2">
      <c r="A67" s="30" t="s">
        <v>344</v>
      </c>
      <c r="B67" s="30">
        <v>2016.001</v>
      </c>
      <c r="C67" s="25" t="s">
        <v>12</v>
      </c>
      <c r="D67" s="30" t="s">
        <v>343</v>
      </c>
      <c r="E67" s="30" t="s">
        <v>128</v>
      </c>
      <c r="F67" s="30" t="s">
        <v>221</v>
      </c>
      <c r="G67" s="30" t="s">
        <v>222</v>
      </c>
      <c r="H67" s="30">
        <v>66</v>
      </c>
      <c r="I67" s="31" t="s">
        <v>348</v>
      </c>
      <c r="J67" s="25" t="s">
        <v>106</v>
      </c>
      <c r="K67" s="30">
        <v>1844</v>
      </c>
      <c r="L67" s="30">
        <v>1849</v>
      </c>
      <c r="M67" s="35"/>
    </row>
    <row r="68" spans="1:13" ht="31.5" customHeight="1" x14ac:dyDescent="0.2">
      <c r="A68" s="30" t="s">
        <v>344</v>
      </c>
      <c r="B68" s="30">
        <v>2016.001</v>
      </c>
      <c r="C68" s="25" t="s">
        <v>12</v>
      </c>
      <c r="D68" s="30" t="s">
        <v>343</v>
      </c>
      <c r="E68" s="30" t="s">
        <v>128</v>
      </c>
      <c r="F68" s="30" t="s">
        <v>221</v>
      </c>
      <c r="G68" s="30" t="s">
        <v>224</v>
      </c>
      <c r="H68" s="30">
        <v>67</v>
      </c>
      <c r="I68" s="31" t="s">
        <v>348</v>
      </c>
      <c r="J68" s="25" t="s">
        <v>106</v>
      </c>
      <c r="K68" s="30">
        <v>1850</v>
      </c>
      <c r="L68" s="30">
        <v>1859</v>
      </c>
      <c r="M68" s="35"/>
    </row>
    <row r="69" spans="1:13" ht="31.5" customHeight="1" x14ac:dyDescent="0.2">
      <c r="A69" s="30" t="s">
        <v>344</v>
      </c>
      <c r="B69" s="30">
        <v>2016.001</v>
      </c>
      <c r="C69" s="25" t="s">
        <v>12</v>
      </c>
      <c r="D69" s="30" t="s">
        <v>343</v>
      </c>
      <c r="E69" s="30" t="s">
        <v>128</v>
      </c>
      <c r="F69" s="30" t="s">
        <v>221</v>
      </c>
      <c r="G69" s="30" t="s">
        <v>223</v>
      </c>
      <c r="H69" s="30">
        <v>68</v>
      </c>
      <c r="I69" s="31" t="s">
        <v>348</v>
      </c>
      <c r="J69" s="25" t="s">
        <v>106</v>
      </c>
      <c r="K69" s="30">
        <v>1860</v>
      </c>
      <c r="L69" s="30">
        <v>1869</v>
      </c>
      <c r="M69" s="35"/>
    </row>
    <row r="70" spans="1:13" ht="31.5" customHeight="1" x14ac:dyDescent="0.2">
      <c r="A70" s="30" t="s">
        <v>344</v>
      </c>
      <c r="B70" s="30">
        <v>2016.001</v>
      </c>
      <c r="C70" s="25" t="s">
        <v>12</v>
      </c>
      <c r="D70" s="30" t="s">
        <v>343</v>
      </c>
      <c r="E70" s="30" t="s">
        <v>128</v>
      </c>
      <c r="F70" s="30" t="s">
        <v>221</v>
      </c>
      <c r="G70" s="30" t="s">
        <v>225</v>
      </c>
      <c r="H70" s="30">
        <v>69</v>
      </c>
      <c r="I70" s="31" t="s">
        <v>348</v>
      </c>
      <c r="J70" s="25" t="s">
        <v>106</v>
      </c>
      <c r="K70" s="30">
        <v>1870</v>
      </c>
      <c r="L70" s="30">
        <v>1879</v>
      </c>
      <c r="M70" s="35"/>
    </row>
    <row r="71" spans="1:13" ht="31.5" customHeight="1" x14ac:dyDescent="0.2">
      <c r="A71" s="30" t="s">
        <v>344</v>
      </c>
      <c r="B71" s="30">
        <v>2016.001</v>
      </c>
      <c r="C71" s="25" t="s">
        <v>12</v>
      </c>
      <c r="D71" s="30" t="s">
        <v>343</v>
      </c>
      <c r="E71" s="30" t="s">
        <v>128</v>
      </c>
      <c r="F71" s="30" t="s">
        <v>221</v>
      </c>
      <c r="G71" s="30" t="s">
        <v>226</v>
      </c>
      <c r="H71" s="30">
        <v>70</v>
      </c>
      <c r="I71" s="31" t="s">
        <v>348</v>
      </c>
      <c r="J71" s="25" t="s">
        <v>106</v>
      </c>
      <c r="K71" s="30">
        <v>1880</v>
      </c>
      <c r="L71" s="30">
        <v>1889</v>
      </c>
      <c r="M71" s="35"/>
    </row>
    <row r="72" spans="1:13" ht="31.5" customHeight="1" x14ac:dyDescent="0.2">
      <c r="A72" s="30" t="s">
        <v>344</v>
      </c>
      <c r="B72" s="30">
        <v>2016.001</v>
      </c>
      <c r="C72" s="25" t="s">
        <v>12</v>
      </c>
      <c r="D72" s="30" t="s">
        <v>343</v>
      </c>
      <c r="E72" s="30" t="s">
        <v>128</v>
      </c>
      <c r="F72" s="30" t="s">
        <v>221</v>
      </c>
      <c r="G72" s="30" t="s">
        <v>227</v>
      </c>
      <c r="H72" s="30">
        <v>71</v>
      </c>
      <c r="I72" s="31" t="s">
        <v>348</v>
      </c>
      <c r="J72" s="25" t="s">
        <v>106</v>
      </c>
      <c r="K72" s="30">
        <v>1890</v>
      </c>
      <c r="L72" s="30">
        <v>1896</v>
      </c>
      <c r="M72" s="35" t="s">
        <v>107</v>
      </c>
    </row>
    <row r="73" spans="1:13" ht="31.5" customHeight="1" x14ac:dyDescent="0.2">
      <c r="A73" s="30" t="s">
        <v>344</v>
      </c>
      <c r="B73" s="30">
        <v>2016.001</v>
      </c>
      <c r="C73" s="25" t="s">
        <v>12</v>
      </c>
      <c r="D73" s="30" t="s">
        <v>343</v>
      </c>
      <c r="E73" s="30" t="s">
        <v>128</v>
      </c>
      <c r="F73" s="30" t="s">
        <v>221</v>
      </c>
      <c r="G73" s="30" t="s">
        <v>228</v>
      </c>
      <c r="H73" s="30">
        <v>72</v>
      </c>
      <c r="I73" s="31" t="s">
        <v>348</v>
      </c>
      <c r="J73" s="25" t="s">
        <v>108</v>
      </c>
      <c r="K73" s="30">
        <v>1896</v>
      </c>
      <c r="L73" s="30"/>
      <c r="M73" s="35" t="s">
        <v>109</v>
      </c>
    </row>
    <row r="74" spans="1:13" ht="135" x14ac:dyDescent="0.2">
      <c r="A74" s="30" t="s">
        <v>344</v>
      </c>
      <c r="B74" s="30">
        <v>2016.001</v>
      </c>
      <c r="C74" s="25" t="s">
        <v>12</v>
      </c>
      <c r="D74" s="30" t="s">
        <v>343</v>
      </c>
      <c r="E74" s="30" t="s">
        <v>126</v>
      </c>
      <c r="F74" s="30" t="s">
        <v>197</v>
      </c>
      <c r="G74" s="30" t="s">
        <v>229</v>
      </c>
      <c r="H74" s="30">
        <v>73</v>
      </c>
      <c r="I74" s="31" t="s">
        <v>348</v>
      </c>
      <c r="J74" s="25" t="s">
        <v>330</v>
      </c>
      <c r="K74" s="30">
        <v>1867</v>
      </c>
      <c r="L74" s="30">
        <v>1879</v>
      </c>
      <c r="M74" s="35" t="s">
        <v>378</v>
      </c>
    </row>
    <row r="75" spans="1:13" ht="90" x14ac:dyDescent="0.2">
      <c r="A75" s="30" t="s">
        <v>344</v>
      </c>
      <c r="B75" s="30">
        <v>2016.001</v>
      </c>
      <c r="C75" s="25" t="s">
        <v>12</v>
      </c>
      <c r="D75" s="30" t="s">
        <v>343</v>
      </c>
      <c r="E75" s="30" t="s">
        <v>126</v>
      </c>
      <c r="F75" s="30" t="s">
        <v>197</v>
      </c>
      <c r="G75" s="30" t="s">
        <v>230</v>
      </c>
      <c r="H75" s="30">
        <v>74</v>
      </c>
      <c r="I75" s="31" t="s">
        <v>348</v>
      </c>
      <c r="J75" s="25" t="s">
        <v>2</v>
      </c>
      <c r="K75" s="30">
        <v>1885</v>
      </c>
      <c r="L75" s="30">
        <v>1886</v>
      </c>
      <c r="M75" s="35" t="s">
        <v>103</v>
      </c>
    </row>
    <row r="76" spans="1:13" ht="60" x14ac:dyDescent="0.2">
      <c r="A76" s="30" t="s">
        <v>344</v>
      </c>
      <c r="B76" s="30">
        <v>2016.001</v>
      </c>
      <c r="C76" s="25" t="s">
        <v>12</v>
      </c>
      <c r="D76" s="30" t="s">
        <v>343</v>
      </c>
      <c r="E76" s="30" t="s">
        <v>126</v>
      </c>
      <c r="F76" s="30" t="s">
        <v>197</v>
      </c>
      <c r="G76" s="30" t="s">
        <v>231</v>
      </c>
      <c r="H76" s="30">
        <v>75</v>
      </c>
      <c r="I76" s="31" t="s">
        <v>348</v>
      </c>
      <c r="J76" s="25" t="s">
        <v>104</v>
      </c>
      <c r="K76" s="30">
        <v>1887</v>
      </c>
      <c r="L76" s="30"/>
      <c r="M76" s="35" t="s">
        <v>261</v>
      </c>
    </row>
    <row r="77" spans="1:13" x14ac:dyDescent="0.2">
      <c r="A77" s="30" t="s">
        <v>344</v>
      </c>
      <c r="B77" s="30">
        <v>2016.001</v>
      </c>
      <c r="C77" s="25" t="s">
        <v>12</v>
      </c>
      <c r="D77" s="30" t="s">
        <v>343</v>
      </c>
      <c r="E77" s="30" t="s">
        <v>126</v>
      </c>
      <c r="F77" s="30" t="s">
        <v>197</v>
      </c>
      <c r="G77" s="30" t="s">
        <v>232</v>
      </c>
      <c r="H77" s="30">
        <v>76</v>
      </c>
      <c r="I77" s="31" t="s">
        <v>348</v>
      </c>
      <c r="J77" s="25" t="s">
        <v>4</v>
      </c>
      <c r="K77" s="30">
        <v>1894</v>
      </c>
      <c r="L77" s="30"/>
      <c r="M77" s="35" t="s">
        <v>47</v>
      </c>
    </row>
    <row r="78" spans="1:13" ht="30" x14ac:dyDescent="0.2">
      <c r="A78" s="30" t="s">
        <v>344</v>
      </c>
      <c r="B78" s="30">
        <v>2016.001</v>
      </c>
      <c r="C78" s="25" t="s">
        <v>12</v>
      </c>
      <c r="D78" s="30" t="s">
        <v>343</v>
      </c>
      <c r="E78" s="30" t="s">
        <v>126</v>
      </c>
      <c r="F78" s="30" t="s">
        <v>197</v>
      </c>
      <c r="G78" s="30" t="s">
        <v>233</v>
      </c>
      <c r="H78" s="30">
        <v>77</v>
      </c>
      <c r="I78" s="31" t="s">
        <v>348</v>
      </c>
      <c r="J78" s="25" t="s">
        <v>3</v>
      </c>
      <c r="K78" s="30">
        <v>1906</v>
      </c>
      <c r="L78" s="30"/>
      <c r="M78" s="35" t="s">
        <v>48</v>
      </c>
    </row>
    <row r="79" spans="1:13" ht="90" x14ac:dyDescent="0.2">
      <c r="A79" s="30" t="s">
        <v>344</v>
      </c>
      <c r="B79" s="30">
        <v>2016.001</v>
      </c>
      <c r="C79" s="25" t="s">
        <v>12</v>
      </c>
      <c r="D79" s="30" t="s">
        <v>343</v>
      </c>
      <c r="E79" s="30" t="s">
        <v>126</v>
      </c>
      <c r="F79" s="30" t="s">
        <v>197</v>
      </c>
      <c r="G79" s="30" t="s">
        <v>234</v>
      </c>
      <c r="H79" s="30">
        <v>78</v>
      </c>
      <c r="I79" s="31" t="s">
        <v>348</v>
      </c>
      <c r="J79" s="25" t="s">
        <v>53</v>
      </c>
      <c r="K79" s="30">
        <v>1933</v>
      </c>
      <c r="L79" s="30"/>
      <c r="M79" s="35" t="s">
        <v>118</v>
      </c>
    </row>
    <row r="80" spans="1:13" x14ac:dyDescent="0.2">
      <c r="A80" s="30" t="s">
        <v>344</v>
      </c>
      <c r="B80" s="30">
        <v>2016.001</v>
      </c>
      <c r="C80" s="25" t="s">
        <v>12</v>
      </c>
      <c r="D80" s="30" t="s">
        <v>343</v>
      </c>
      <c r="E80" s="30" t="s">
        <v>126</v>
      </c>
      <c r="F80" s="30" t="s">
        <v>197</v>
      </c>
      <c r="G80" s="30" t="s">
        <v>235</v>
      </c>
      <c r="H80" s="30">
        <v>79</v>
      </c>
      <c r="I80" s="31" t="s">
        <v>348</v>
      </c>
      <c r="J80" s="25" t="s">
        <v>49</v>
      </c>
      <c r="K80" s="30">
        <v>1936</v>
      </c>
      <c r="L80" s="30"/>
      <c r="M80" s="35" t="s">
        <v>119</v>
      </c>
    </row>
    <row r="81" spans="1:13" ht="60" x14ac:dyDescent="0.2">
      <c r="A81" s="30" t="s">
        <v>344</v>
      </c>
      <c r="B81" s="30">
        <v>2016.001</v>
      </c>
      <c r="C81" s="25" t="s">
        <v>12</v>
      </c>
      <c r="D81" s="30" t="s">
        <v>343</v>
      </c>
      <c r="E81" s="30" t="s">
        <v>126</v>
      </c>
      <c r="F81" s="30" t="s">
        <v>197</v>
      </c>
      <c r="G81" s="30" t="s">
        <v>236</v>
      </c>
      <c r="H81" s="30">
        <v>80</v>
      </c>
      <c r="I81" s="31" t="s">
        <v>348</v>
      </c>
      <c r="J81" s="25" t="s">
        <v>50</v>
      </c>
      <c r="K81" s="30">
        <v>1936</v>
      </c>
      <c r="L81" s="30"/>
      <c r="M81" s="35" t="s">
        <v>379</v>
      </c>
    </row>
    <row r="82" spans="1:13" x14ac:dyDescent="0.2">
      <c r="A82" s="30" t="s">
        <v>344</v>
      </c>
      <c r="B82" s="30">
        <v>2016.001</v>
      </c>
      <c r="C82" s="25" t="s">
        <v>12</v>
      </c>
      <c r="D82" s="30" t="s">
        <v>343</v>
      </c>
      <c r="E82" s="30" t="s">
        <v>126</v>
      </c>
      <c r="F82" s="30" t="s">
        <v>197</v>
      </c>
      <c r="G82" s="30" t="s">
        <v>237</v>
      </c>
      <c r="H82" s="30">
        <v>81</v>
      </c>
      <c r="I82" s="31" t="s">
        <v>348</v>
      </c>
      <c r="J82" s="25" t="s">
        <v>51</v>
      </c>
      <c r="K82" s="30">
        <v>1938</v>
      </c>
      <c r="L82" s="30"/>
      <c r="M82" s="35" t="s">
        <v>105</v>
      </c>
    </row>
    <row r="83" spans="1:13" x14ac:dyDescent="0.2">
      <c r="A83" s="30" t="s">
        <v>344</v>
      </c>
      <c r="B83" s="30">
        <v>2016.001</v>
      </c>
      <c r="C83" s="25" t="s">
        <v>12</v>
      </c>
      <c r="D83" s="30" t="s">
        <v>343</v>
      </c>
      <c r="E83" s="30" t="s">
        <v>126</v>
      </c>
      <c r="F83" s="30" t="s">
        <v>197</v>
      </c>
      <c r="G83" s="30" t="s">
        <v>238</v>
      </c>
      <c r="H83" s="30">
        <v>82</v>
      </c>
      <c r="I83" s="31" t="s">
        <v>348</v>
      </c>
      <c r="J83" s="25" t="s">
        <v>54</v>
      </c>
      <c r="K83" s="30">
        <v>1948</v>
      </c>
      <c r="L83" s="30"/>
      <c r="M83" s="35" t="s">
        <v>52</v>
      </c>
    </row>
    <row r="84" spans="1:13" ht="30" x14ac:dyDescent="0.2">
      <c r="A84" s="30" t="s">
        <v>344</v>
      </c>
      <c r="B84" s="30">
        <v>2016.001</v>
      </c>
      <c r="C84" s="25" t="s">
        <v>12</v>
      </c>
      <c r="D84" s="30" t="s">
        <v>343</v>
      </c>
      <c r="E84" s="30" t="s">
        <v>126</v>
      </c>
      <c r="F84" s="30" t="s">
        <v>197</v>
      </c>
      <c r="G84" s="30" t="s">
        <v>239</v>
      </c>
      <c r="H84" s="30">
        <v>83</v>
      </c>
      <c r="I84" s="31" t="s">
        <v>348</v>
      </c>
      <c r="J84" s="25" t="s">
        <v>5</v>
      </c>
      <c r="K84" s="30">
        <v>1951</v>
      </c>
      <c r="L84" s="30"/>
      <c r="M84" s="35" t="s">
        <v>55</v>
      </c>
    </row>
    <row r="85" spans="1:13" ht="30" x14ac:dyDescent="0.2">
      <c r="A85" s="30" t="s">
        <v>344</v>
      </c>
      <c r="B85" s="30">
        <v>2016.001</v>
      </c>
      <c r="C85" s="25" t="s">
        <v>12</v>
      </c>
      <c r="D85" s="30" t="s">
        <v>343</v>
      </c>
      <c r="E85" s="30" t="s">
        <v>126</v>
      </c>
      <c r="F85" s="30" t="s">
        <v>197</v>
      </c>
      <c r="G85" s="30" t="s">
        <v>240</v>
      </c>
      <c r="H85" s="30">
        <v>84</v>
      </c>
      <c r="I85" s="31" t="s">
        <v>348</v>
      </c>
      <c r="J85" s="25" t="s">
        <v>56</v>
      </c>
      <c r="K85" s="30">
        <v>1976</v>
      </c>
      <c r="L85" s="30"/>
      <c r="M85" s="35" t="s">
        <v>57</v>
      </c>
    </row>
    <row r="86" spans="1:13" ht="30" x14ac:dyDescent="0.2">
      <c r="A86" s="30" t="s">
        <v>344</v>
      </c>
      <c r="B86" s="30">
        <v>2016.001</v>
      </c>
      <c r="C86" s="25" t="s">
        <v>12</v>
      </c>
      <c r="D86" s="30" t="s">
        <v>343</v>
      </c>
      <c r="E86" s="30" t="s">
        <v>126</v>
      </c>
      <c r="F86" s="30" t="s">
        <v>197</v>
      </c>
      <c r="G86" s="30" t="s">
        <v>241</v>
      </c>
      <c r="H86" s="30">
        <v>85</v>
      </c>
      <c r="I86" s="31" t="s">
        <v>349</v>
      </c>
      <c r="J86" s="25" t="s">
        <v>59</v>
      </c>
      <c r="K86" s="30">
        <v>1927</v>
      </c>
      <c r="L86" s="30"/>
      <c r="M86" s="35" t="s">
        <v>60</v>
      </c>
    </row>
  </sheetData>
  <printOptions gridLines="1"/>
  <pageMargins left="0.25" right="0.25" top="0.75" bottom="0.75" header="0.3" footer="0.3"/>
  <pageSetup scale="55" orientation="landscape" blackAndWhite="1" r:id="rId1"/>
  <headerFooter>
    <oddHeader>&amp;CSFL Archives
Alice Goodrich Eno Cole Collection (9 Boxes)
1.2.4.1 - 1.2.4.5 
 1.2.5.1 - 1.2.5.4</oddHeader>
    <oddFooter xml:space="preserve">&amp;C&amp;P of &amp;N&amp;R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18"/>
  <sheetViews>
    <sheetView workbookViewId="0">
      <selection activeCell="H35" sqref="H35"/>
    </sheetView>
  </sheetViews>
  <sheetFormatPr defaultRowHeight="15" x14ac:dyDescent="0.25"/>
  <sheetData>
    <row r="4" spans="2:8" x14ac:dyDescent="0.25">
      <c r="B4" t="s">
        <v>311</v>
      </c>
    </row>
    <row r="6" spans="2:8" x14ac:dyDescent="0.25">
      <c r="C6" t="s">
        <v>302</v>
      </c>
      <c r="G6" t="s">
        <v>306</v>
      </c>
      <c r="H6" t="s">
        <v>313</v>
      </c>
    </row>
    <row r="7" spans="2:8" x14ac:dyDescent="0.25">
      <c r="C7" t="s">
        <v>303</v>
      </c>
      <c r="D7" t="s">
        <v>304</v>
      </c>
      <c r="E7" t="s">
        <v>305</v>
      </c>
      <c r="F7" t="s">
        <v>308</v>
      </c>
      <c r="H7" t="s">
        <v>309</v>
      </c>
    </row>
    <row r="8" spans="2:8" x14ac:dyDescent="0.25">
      <c r="B8" t="s">
        <v>307</v>
      </c>
      <c r="C8">
        <f>5/12</f>
        <v>0.41666666666666669</v>
      </c>
      <c r="D8">
        <f>15.5/12</f>
        <v>1.2916666666666667</v>
      </c>
      <c r="E8">
        <f>10.5/12</f>
        <v>0.875</v>
      </c>
      <c r="F8">
        <f>C8*D8*E8</f>
        <v>0.47092013888888895</v>
      </c>
      <c r="G8">
        <v>2</v>
      </c>
      <c r="H8">
        <f>F8*G8</f>
        <v>0.9418402777777779</v>
      </c>
    </row>
    <row r="9" spans="2:8" x14ac:dyDescent="0.25">
      <c r="B9" t="s">
        <v>310</v>
      </c>
      <c r="C9">
        <f>17/12</f>
        <v>1.4166666666666667</v>
      </c>
      <c r="D9">
        <f>21/12</f>
        <v>1.75</v>
      </c>
      <c r="E9">
        <f>3/12</f>
        <v>0.25</v>
      </c>
      <c r="F9">
        <f>C9*D9*E9</f>
        <v>0.61979166666666674</v>
      </c>
      <c r="G9">
        <v>6</v>
      </c>
      <c r="H9">
        <f>F9*G9</f>
        <v>3.7187500000000004</v>
      </c>
    </row>
    <row r="10" spans="2:8" x14ac:dyDescent="0.25">
      <c r="B10" t="s">
        <v>312</v>
      </c>
      <c r="C10">
        <f>11.75/12</f>
        <v>0.97916666666666663</v>
      </c>
      <c r="D10">
        <f>17.5/12</f>
        <v>1.4583333333333333</v>
      </c>
      <c r="E10">
        <f>3/12</f>
        <v>0.25</v>
      </c>
      <c r="F10">
        <f>C10*D10*E10</f>
        <v>0.35698784722222221</v>
      </c>
      <c r="G10">
        <v>1</v>
      </c>
      <c r="H10">
        <f>F10*G10</f>
        <v>0.35698784722222221</v>
      </c>
    </row>
    <row r="11" spans="2:8" x14ac:dyDescent="0.25">
      <c r="B11" t="s">
        <v>314</v>
      </c>
      <c r="H11">
        <f>SUM(H8:H10)</f>
        <v>5.0175781250000009</v>
      </c>
    </row>
    <row r="14" spans="2:8" x14ac:dyDescent="0.25">
      <c r="C14" t="s">
        <v>318</v>
      </c>
    </row>
    <row r="15" spans="2:8" x14ac:dyDescent="0.25">
      <c r="B15" t="s">
        <v>307</v>
      </c>
      <c r="C15">
        <f>(5/12)*2</f>
        <v>0.83333333333333337</v>
      </c>
    </row>
    <row r="16" spans="2:8" x14ac:dyDescent="0.25">
      <c r="B16" t="s">
        <v>310</v>
      </c>
      <c r="C16">
        <f>(17/12)*6</f>
        <v>8.5</v>
      </c>
    </row>
    <row r="17" spans="2:3" x14ac:dyDescent="0.25">
      <c r="B17" t="s">
        <v>312</v>
      </c>
      <c r="C17">
        <f>(11.75/12)*1</f>
        <v>0.97916666666666663</v>
      </c>
    </row>
    <row r="18" spans="2:3" x14ac:dyDescent="0.25">
      <c r="B18" t="s">
        <v>315</v>
      </c>
      <c r="C18">
        <f>SUM(C15:C17)</f>
        <v>10.3125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opLeftCell="H1" zoomScale="80" zoomScaleNormal="80" workbookViewId="0">
      <selection activeCell="K79" sqref="K79"/>
    </sheetView>
  </sheetViews>
  <sheetFormatPr defaultColWidth="9.140625" defaultRowHeight="15" x14ac:dyDescent="0.2"/>
  <cols>
    <col min="1" max="1" width="14.7109375" style="20" bestFit="1" customWidth="1"/>
    <col min="2" max="2" width="27.140625" style="25" bestFit="1" customWidth="1"/>
    <col min="3" max="3" width="10.5703125" style="20" bestFit="1" customWidth="1"/>
    <col min="4" max="4" width="9.140625" style="20" bestFit="1" customWidth="1"/>
    <col min="5" max="5" width="11.28515625" style="20" bestFit="1" customWidth="1"/>
    <col min="6" max="6" width="8.140625" style="20" bestFit="1" customWidth="1"/>
    <col min="7" max="7" width="30" style="20" customWidth="1"/>
    <col min="8" max="8" width="75.85546875" style="19" bestFit="1" customWidth="1"/>
    <col min="9" max="9" width="9.7109375" style="20" bestFit="1" customWidth="1"/>
    <col min="10" max="10" width="8.85546875" style="20" bestFit="1" customWidth="1"/>
    <col min="11" max="11" width="93.5703125" style="9" customWidth="1"/>
    <col min="12" max="16384" width="9.140625" style="19"/>
  </cols>
  <sheetData>
    <row r="1" spans="1:11" s="13" customFormat="1" ht="31.5" x14ac:dyDescent="0.25">
      <c r="A1" s="10" t="s">
        <v>164</v>
      </c>
      <c r="B1" s="11" t="s">
        <v>129</v>
      </c>
      <c r="C1" s="12" t="s">
        <v>130</v>
      </c>
      <c r="D1" s="11" t="s">
        <v>131</v>
      </c>
      <c r="E1" s="11" t="s">
        <v>264</v>
      </c>
      <c r="F1" s="11" t="s">
        <v>263</v>
      </c>
      <c r="G1" s="11" t="s">
        <v>13</v>
      </c>
      <c r="H1" s="11" t="s">
        <v>10</v>
      </c>
      <c r="I1" s="11" t="s">
        <v>9</v>
      </c>
      <c r="J1" s="11" t="s">
        <v>8</v>
      </c>
      <c r="K1" s="11" t="s">
        <v>11</v>
      </c>
    </row>
    <row r="2" spans="1:11" ht="30" x14ac:dyDescent="0.2">
      <c r="A2" s="14">
        <v>2014.001</v>
      </c>
      <c r="B2" s="15" t="s">
        <v>12</v>
      </c>
      <c r="C2" s="16" t="s">
        <v>127</v>
      </c>
      <c r="D2" s="17" t="s">
        <v>211</v>
      </c>
      <c r="E2" s="17" t="s">
        <v>215</v>
      </c>
      <c r="F2" s="17">
        <v>60</v>
      </c>
      <c r="G2" s="17" t="s">
        <v>45</v>
      </c>
      <c r="H2" s="15" t="s">
        <v>61</v>
      </c>
      <c r="I2" s="17" t="s">
        <v>65</v>
      </c>
      <c r="J2" s="17"/>
      <c r="K2" s="18" t="s">
        <v>66</v>
      </c>
    </row>
    <row r="3" spans="1:11" ht="82.5" customHeight="1" x14ac:dyDescent="0.2">
      <c r="A3" s="14">
        <v>2014.001</v>
      </c>
      <c r="B3" s="15" t="s">
        <v>12</v>
      </c>
      <c r="C3" s="16" t="s">
        <v>124</v>
      </c>
      <c r="D3" s="17" t="s">
        <v>195</v>
      </c>
      <c r="E3" s="17" t="s">
        <v>191</v>
      </c>
      <c r="F3" s="17">
        <v>40</v>
      </c>
      <c r="G3" s="17" t="s">
        <v>32</v>
      </c>
      <c r="H3" s="15" t="s">
        <v>76</v>
      </c>
      <c r="I3" s="17" t="s">
        <v>162</v>
      </c>
      <c r="J3" s="17"/>
      <c r="K3" s="18"/>
    </row>
    <row r="4" spans="1:11" ht="195" x14ac:dyDescent="0.2">
      <c r="A4" s="14">
        <v>2014.001</v>
      </c>
      <c r="B4" s="15" t="s">
        <v>12</v>
      </c>
      <c r="C4" s="16" t="s">
        <v>120</v>
      </c>
      <c r="D4" s="17" t="s">
        <v>134</v>
      </c>
      <c r="E4" s="17" t="s">
        <v>161</v>
      </c>
      <c r="F4" s="17">
        <v>36</v>
      </c>
      <c r="G4" s="17" t="s">
        <v>6</v>
      </c>
      <c r="H4" s="15" t="s">
        <v>0</v>
      </c>
      <c r="I4" s="17" t="s">
        <v>1</v>
      </c>
      <c r="J4" s="17"/>
      <c r="K4" s="18" t="s">
        <v>252</v>
      </c>
    </row>
    <row r="5" spans="1:11" ht="30" x14ac:dyDescent="0.2">
      <c r="A5" s="14">
        <v>2014.001</v>
      </c>
      <c r="B5" s="15" t="s">
        <v>12</v>
      </c>
      <c r="C5" s="16" t="s">
        <v>126</v>
      </c>
      <c r="D5" s="17" t="s">
        <v>197</v>
      </c>
      <c r="E5" s="17" t="s">
        <v>240</v>
      </c>
      <c r="F5" s="17">
        <v>84</v>
      </c>
      <c r="G5" s="17" t="s">
        <v>45</v>
      </c>
      <c r="H5" s="15" t="s">
        <v>56</v>
      </c>
      <c r="I5" s="17">
        <v>1976</v>
      </c>
      <c r="J5" s="17"/>
      <c r="K5" s="18" t="s">
        <v>57</v>
      </c>
    </row>
    <row r="6" spans="1:11" ht="59.25" customHeight="1" x14ac:dyDescent="0.2">
      <c r="A6" s="14">
        <v>2014.001</v>
      </c>
      <c r="B6" s="15" t="s">
        <v>12</v>
      </c>
      <c r="C6" s="16" t="s">
        <v>126</v>
      </c>
      <c r="D6" s="17" t="s">
        <v>197</v>
      </c>
      <c r="E6" s="17" t="s">
        <v>239</v>
      </c>
      <c r="F6" s="17">
        <v>83</v>
      </c>
      <c r="G6" s="17" t="s">
        <v>45</v>
      </c>
      <c r="H6" s="15" t="s">
        <v>5</v>
      </c>
      <c r="I6" s="17">
        <v>1951</v>
      </c>
      <c r="J6" s="17"/>
      <c r="K6" s="18" t="s">
        <v>55</v>
      </c>
    </row>
    <row r="7" spans="1:11" x14ac:dyDescent="0.2">
      <c r="A7" s="14">
        <v>2014.001</v>
      </c>
      <c r="B7" s="15" t="s">
        <v>12</v>
      </c>
      <c r="C7" s="16" t="s">
        <v>126</v>
      </c>
      <c r="D7" s="17" t="s">
        <v>197</v>
      </c>
      <c r="E7" s="17" t="s">
        <v>238</v>
      </c>
      <c r="F7" s="17">
        <v>82</v>
      </c>
      <c r="G7" s="17" t="s">
        <v>45</v>
      </c>
      <c r="H7" s="15" t="s">
        <v>54</v>
      </c>
      <c r="I7" s="17">
        <v>1948</v>
      </c>
      <c r="J7" s="17"/>
      <c r="K7" s="18" t="s">
        <v>52</v>
      </c>
    </row>
    <row r="8" spans="1:11" ht="30" x14ac:dyDescent="0.2">
      <c r="A8" s="14">
        <v>2014.001</v>
      </c>
      <c r="B8" s="15" t="s">
        <v>12</v>
      </c>
      <c r="C8" s="16" t="s">
        <v>126</v>
      </c>
      <c r="D8" s="17" t="s">
        <v>197</v>
      </c>
      <c r="E8" s="17" t="s">
        <v>213</v>
      </c>
      <c r="F8" s="17">
        <v>57</v>
      </c>
      <c r="G8" s="17" t="s">
        <v>32</v>
      </c>
      <c r="H8" s="15" t="s">
        <v>99</v>
      </c>
      <c r="I8" s="17">
        <v>1940</v>
      </c>
      <c r="J8" s="17">
        <v>1980</v>
      </c>
      <c r="K8" s="18" t="s">
        <v>100</v>
      </c>
    </row>
    <row r="9" spans="1:11" ht="45" x14ac:dyDescent="0.2">
      <c r="A9" s="14">
        <v>2014.001</v>
      </c>
      <c r="B9" s="15" t="s">
        <v>12</v>
      </c>
      <c r="C9" s="16" t="s">
        <v>126</v>
      </c>
      <c r="D9" s="17" t="s">
        <v>197</v>
      </c>
      <c r="E9" s="17" t="s">
        <v>214</v>
      </c>
      <c r="F9" s="17">
        <v>59</v>
      </c>
      <c r="G9" s="17" t="s">
        <v>32</v>
      </c>
      <c r="H9" s="15" t="s">
        <v>102</v>
      </c>
      <c r="I9" s="17">
        <v>1940</v>
      </c>
      <c r="J9" s="17">
        <v>1965</v>
      </c>
      <c r="K9" s="18" t="s">
        <v>298</v>
      </c>
    </row>
    <row r="10" spans="1:11" x14ac:dyDescent="0.2">
      <c r="A10" s="14">
        <v>2014.001</v>
      </c>
      <c r="B10" s="15" t="s">
        <v>12</v>
      </c>
      <c r="C10" s="16" t="s">
        <v>126</v>
      </c>
      <c r="D10" s="17" t="s">
        <v>197</v>
      </c>
      <c r="E10" s="17" t="s">
        <v>237</v>
      </c>
      <c r="F10" s="17">
        <v>81</v>
      </c>
      <c r="G10" s="17" t="s">
        <v>45</v>
      </c>
      <c r="H10" s="15" t="s">
        <v>51</v>
      </c>
      <c r="I10" s="17">
        <v>1938</v>
      </c>
      <c r="J10" s="17"/>
      <c r="K10" s="18" t="s">
        <v>105</v>
      </c>
    </row>
    <row r="11" spans="1:11" x14ac:dyDescent="0.2">
      <c r="A11" s="14">
        <v>2014.001</v>
      </c>
      <c r="B11" s="15" t="s">
        <v>12</v>
      </c>
      <c r="C11" s="16" t="s">
        <v>126</v>
      </c>
      <c r="D11" s="17" t="s">
        <v>197</v>
      </c>
      <c r="E11" s="17" t="s">
        <v>210</v>
      </c>
      <c r="F11" s="17">
        <v>58</v>
      </c>
      <c r="G11" s="17" t="s">
        <v>32</v>
      </c>
      <c r="H11" s="15" t="s">
        <v>101</v>
      </c>
      <c r="I11" s="17">
        <v>1936</v>
      </c>
      <c r="J11" s="17"/>
      <c r="K11" s="18" t="s">
        <v>39</v>
      </c>
    </row>
    <row r="12" spans="1:11" x14ac:dyDescent="0.2">
      <c r="A12" s="14">
        <v>2014.001</v>
      </c>
      <c r="B12" s="15" t="s">
        <v>12</v>
      </c>
      <c r="C12" s="16" t="s">
        <v>126</v>
      </c>
      <c r="D12" s="17" t="s">
        <v>197</v>
      </c>
      <c r="E12" s="17" t="s">
        <v>235</v>
      </c>
      <c r="F12" s="17">
        <v>79</v>
      </c>
      <c r="G12" s="17" t="s">
        <v>45</v>
      </c>
      <c r="H12" s="15" t="s">
        <v>49</v>
      </c>
      <c r="I12" s="17">
        <v>1936</v>
      </c>
      <c r="J12" s="17"/>
      <c r="K12" s="18" t="s">
        <v>119</v>
      </c>
    </row>
    <row r="13" spans="1:11" ht="60" x14ac:dyDescent="0.2">
      <c r="A13" s="14">
        <v>2014.001</v>
      </c>
      <c r="B13" s="15" t="s">
        <v>12</v>
      </c>
      <c r="C13" s="16" t="s">
        <v>126</v>
      </c>
      <c r="D13" s="17" t="s">
        <v>197</v>
      </c>
      <c r="E13" s="17" t="s">
        <v>236</v>
      </c>
      <c r="F13" s="17">
        <v>80</v>
      </c>
      <c r="G13" s="17" t="s">
        <v>45</v>
      </c>
      <c r="H13" s="15" t="s">
        <v>50</v>
      </c>
      <c r="I13" s="17">
        <v>1936</v>
      </c>
      <c r="J13" s="17"/>
      <c r="K13" s="18" t="s">
        <v>262</v>
      </c>
    </row>
    <row r="14" spans="1:11" ht="90" x14ac:dyDescent="0.2">
      <c r="A14" s="14">
        <v>2014.001</v>
      </c>
      <c r="B14" s="15" t="s">
        <v>12</v>
      </c>
      <c r="C14" s="16" t="s">
        <v>126</v>
      </c>
      <c r="D14" s="17" t="s">
        <v>197</v>
      </c>
      <c r="E14" s="17" t="s">
        <v>234</v>
      </c>
      <c r="F14" s="17">
        <v>78</v>
      </c>
      <c r="G14" s="17" t="s">
        <v>45</v>
      </c>
      <c r="H14" s="15" t="s">
        <v>53</v>
      </c>
      <c r="I14" s="17">
        <v>1933</v>
      </c>
      <c r="J14" s="17"/>
      <c r="K14" s="18" t="s">
        <v>118</v>
      </c>
    </row>
    <row r="15" spans="1:11" ht="62.25" customHeight="1" x14ac:dyDescent="0.2">
      <c r="A15" s="14">
        <v>2014.001</v>
      </c>
      <c r="B15" s="15" t="s">
        <v>12</v>
      </c>
      <c r="C15" s="16" t="s">
        <v>120</v>
      </c>
      <c r="D15" s="17" t="s">
        <v>134</v>
      </c>
      <c r="E15" s="17" t="s">
        <v>150</v>
      </c>
      <c r="F15" s="17">
        <v>16</v>
      </c>
      <c r="G15" s="17" t="s">
        <v>7</v>
      </c>
      <c r="H15" s="15" t="s">
        <v>26</v>
      </c>
      <c r="I15" s="17">
        <v>1932</v>
      </c>
      <c r="J15" s="17"/>
      <c r="K15" s="18" t="s">
        <v>179</v>
      </c>
    </row>
    <row r="16" spans="1:11" ht="30" x14ac:dyDescent="0.2">
      <c r="A16" s="14">
        <v>2014.001</v>
      </c>
      <c r="B16" s="15" t="s">
        <v>12</v>
      </c>
      <c r="C16" s="16" t="s">
        <v>120</v>
      </c>
      <c r="D16" s="17" t="s">
        <v>134</v>
      </c>
      <c r="E16" s="17" t="s">
        <v>151</v>
      </c>
      <c r="F16" s="17">
        <v>17</v>
      </c>
      <c r="G16" s="17" t="s">
        <v>7</v>
      </c>
      <c r="H16" s="15" t="s">
        <v>27</v>
      </c>
      <c r="I16" s="17">
        <v>1932</v>
      </c>
      <c r="J16" s="17"/>
      <c r="K16" s="18" t="s">
        <v>180</v>
      </c>
    </row>
    <row r="17" spans="1:11" ht="60" x14ac:dyDescent="0.2">
      <c r="A17" s="14">
        <v>2014.001</v>
      </c>
      <c r="B17" s="15" t="s">
        <v>12</v>
      </c>
      <c r="C17" s="16" t="s">
        <v>120</v>
      </c>
      <c r="D17" s="17" t="s">
        <v>134</v>
      </c>
      <c r="E17" s="17" t="s">
        <v>149</v>
      </c>
      <c r="F17" s="17">
        <v>15</v>
      </c>
      <c r="G17" s="17" t="s">
        <v>7</v>
      </c>
      <c r="H17" s="15" t="s">
        <v>78</v>
      </c>
      <c r="I17" s="17">
        <v>1930</v>
      </c>
      <c r="J17" s="17"/>
      <c r="K17" s="18" t="s">
        <v>242</v>
      </c>
    </row>
    <row r="18" spans="1:11" ht="45" x14ac:dyDescent="0.2">
      <c r="A18" s="14">
        <v>2014.001</v>
      </c>
      <c r="B18" s="15" t="s">
        <v>12</v>
      </c>
      <c r="C18" s="16" t="s">
        <v>120</v>
      </c>
      <c r="D18" s="17" t="s">
        <v>134</v>
      </c>
      <c r="E18" s="17" t="s">
        <v>147</v>
      </c>
      <c r="F18" s="17">
        <v>13</v>
      </c>
      <c r="G18" s="17" t="s">
        <v>7</v>
      </c>
      <c r="H18" s="15" t="s">
        <v>24</v>
      </c>
      <c r="I18" s="17">
        <v>1929</v>
      </c>
      <c r="J18" s="17"/>
      <c r="K18" s="18" t="s">
        <v>177</v>
      </c>
    </row>
    <row r="19" spans="1:11" ht="45" x14ac:dyDescent="0.2">
      <c r="A19" s="14">
        <v>2014.001</v>
      </c>
      <c r="B19" s="15" t="s">
        <v>12</v>
      </c>
      <c r="C19" s="16" t="s">
        <v>126</v>
      </c>
      <c r="D19" s="17" t="s">
        <v>197</v>
      </c>
      <c r="E19" s="17" t="s">
        <v>212</v>
      </c>
      <c r="F19" s="17">
        <v>56</v>
      </c>
      <c r="G19" s="17" t="s">
        <v>32</v>
      </c>
      <c r="H19" s="15" t="s">
        <v>98</v>
      </c>
      <c r="I19" s="17">
        <v>1929</v>
      </c>
      <c r="J19" s="17"/>
      <c r="K19" s="18" t="s">
        <v>115</v>
      </c>
    </row>
    <row r="20" spans="1:11" ht="60" x14ac:dyDescent="0.2">
      <c r="A20" s="14">
        <v>2014.001</v>
      </c>
      <c r="B20" s="15" t="s">
        <v>12</v>
      </c>
      <c r="C20" s="16" t="s">
        <v>120</v>
      </c>
      <c r="D20" s="17" t="s">
        <v>134</v>
      </c>
      <c r="E20" s="17" t="s">
        <v>148</v>
      </c>
      <c r="F20" s="17">
        <v>14</v>
      </c>
      <c r="G20" s="17" t="s">
        <v>7</v>
      </c>
      <c r="H20" s="15" t="s">
        <v>25</v>
      </c>
      <c r="I20" s="17">
        <v>1928</v>
      </c>
      <c r="J20" s="17"/>
      <c r="K20" s="18" t="s">
        <v>178</v>
      </c>
    </row>
    <row r="21" spans="1:11" ht="45" x14ac:dyDescent="0.2">
      <c r="A21" s="14">
        <v>2014.001</v>
      </c>
      <c r="B21" s="15" t="s">
        <v>12</v>
      </c>
      <c r="C21" s="16" t="s">
        <v>126</v>
      </c>
      <c r="D21" s="17" t="s">
        <v>197</v>
      </c>
      <c r="E21" s="17" t="s">
        <v>209</v>
      </c>
      <c r="F21" s="17">
        <v>55</v>
      </c>
      <c r="G21" s="17" t="s">
        <v>32</v>
      </c>
      <c r="H21" s="15" t="s">
        <v>96</v>
      </c>
      <c r="I21" s="17">
        <v>1927</v>
      </c>
      <c r="J21" s="17"/>
      <c r="K21" s="18" t="s">
        <v>97</v>
      </c>
    </row>
    <row r="22" spans="1:11" ht="30" x14ac:dyDescent="0.2">
      <c r="A22" s="14">
        <v>2014.001</v>
      </c>
      <c r="B22" s="15" t="s">
        <v>12</v>
      </c>
      <c r="C22" s="16" t="s">
        <v>126</v>
      </c>
      <c r="D22" s="17" t="s">
        <v>197</v>
      </c>
      <c r="E22" s="17" t="s">
        <v>241</v>
      </c>
      <c r="F22" s="17">
        <v>85</v>
      </c>
      <c r="G22" s="17" t="s">
        <v>58</v>
      </c>
      <c r="H22" s="15" t="s">
        <v>59</v>
      </c>
      <c r="I22" s="17">
        <v>1927</v>
      </c>
      <c r="J22" s="17"/>
      <c r="K22" s="18" t="s">
        <v>60</v>
      </c>
    </row>
    <row r="23" spans="1:11" ht="30" x14ac:dyDescent="0.2">
      <c r="A23" s="14">
        <v>2014.001</v>
      </c>
      <c r="B23" s="15" t="s">
        <v>12</v>
      </c>
      <c r="C23" s="16" t="s">
        <v>120</v>
      </c>
      <c r="D23" s="17" t="s">
        <v>134</v>
      </c>
      <c r="E23" s="17" t="s">
        <v>146</v>
      </c>
      <c r="F23" s="17">
        <v>12</v>
      </c>
      <c r="G23" s="17" t="s">
        <v>7</v>
      </c>
      <c r="H23" s="15" t="s">
        <v>23</v>
      </c>
      <c r="I23" s="17">
        <v>1925</v>
      </c>
      <c r="J23" s="17"/>
      <c r="K23" s="18" t="s">
        <v>266</v>
      </c>
    </row>
    <row r="24" spans="1:11" x14ac:dyDescent="0.2">
      <c r="A24" s="14">
        <v>2014.001</v>
      </c>
      <c r="B24" s="15" t="s">
        <v>12</v>
      </c>
      <c r="C24" s="16" t="s">
        <v>126</v>
      </c>
      <c r="D24" s="17" t="s">
        <v>197</v>
      </c>
      <c r="E24" s="17" t="s">
        <v>207</v>
      </c>
      <c r="F24" s="17">
        <v>53</v>
      </c>
      <c r="G24" s="17" t="s">
        <v>32</v>
      </c>
      <c r="H24" s="15" t="s">
        <v>33</v>
      </c>
      <c r="I24" s="17">
        <v>1925</v>
      </c>
      <c r="J24" s="17"/>
      <c r="K24" s="18" t="s">
        <v>95</v>
      </c>
    </row>
    <row r="25" spans="1:11" s="24" customFormat="1" ht="60" x14ac:dyDescent="0.2">
      <c r="A25" s="14">
        <v>2014.001</v>
      </c>
      <c r="B25" s="15" t="s">
        <v>12</v>
      </c>
      <c r="C25" s="16" t="s">
        <v>120</v>
      </c>
      <c r="D25" s="17" t="s">
        <v>134</v>
      </c>
      <c r="E25" s="17" t="s">
        <v>145</v>
      </c>
      <c r="F25" s="17">
        <v>11</v>
      </c>
      <c r="G25" s="17" t="s">
        <v>7</v>
      </c>
      <c r="H25" s="15" t="s">
        <v>22</v>
      </c>
      <c r="I25" s="17">
        <v>1924</v>
      </c>
      <c r="J25" s="17"/>
      <c r="K25" s="18" t="s">
        <v>176</v>
      </c>
    </row>
    <row r="26" spans="1:11" s="24" customFormat="1" ht="30" x14ac:dyDescent="0.2">
      <c r="A26" s="14">
        <v>2014.001</v>
      </c>
      <c r="B26" s="15" t="s">
        <v>12</v>
      </c>
      <c r="C26" s="16" t="s">
        <v>120</v>
      </c>
      <c r="D26" s="17" t="s">
        <v>134</v>
      </c>
      <c r="E26" s="17" t="s">
        <v>144</v>
      </c>
      <c r="F26" s="17">
        <v>10</v>
      </c>
      <c r="G26" s="17" t="s">
        <v>7</v>
      </c>
      <c r="H26" s="15" t="s">
        <v>299</v>
      </c>
      <c r="I26" s="17">
        <v>1922</v>
      </c>
      <c r="J26" s="17"/>
      <c r="K26" s="18" t="s">
        <v>18</v>
      </c>
    </row>
    <row r="27" spans="1:11" ht="45" x14ac:dyDescent="0.2">
      <c r="A27" s="14">
        <v>2014.001</v>
      </c>
      <c r="B27" s="15" t="s">
        <v>12</v>
      </c>
      <c r="C27" s="16" t="s">
        <v>120</v>
      </c>
      <c r="D27" s="17" t="s">
        <v>134</v>
      </c>
      <c r="E27" s="17" t="s">
        <v>159</v>
      </c>
      <c r="F27" s="17">
        <v>34</v>
      </c>
      <c r="G27" s="17" t="s">
        <v>6</v>
      </c>
      <c r="H27" s="15" t="s">
        <v>30</v>
      </c>
      <c r="I27" s="17">
        <v>1918</v>
      </c>
      <c r="J27" s="17">
        <v>1937</v>
      </c>
      <c r="K27" s="18" t="s">
        <v>250</v>
      </c>
    </row>
    <row r="28" spans="1:11" ht="105" x14ac:dyDescent="0.2">
      <c r="A28" s="14">
        <v>2014.001</v>
      </c>
      <c r="B28" s="15" t="s">
        <v>12</v>
      </c>
      <c r="C28" s="16" t="s">
        <v>120</v>
      </c>
      <c r="D28" s="17" t="s">
        <v>134</v>
      </c>
      <c r="E28" s="17" t="s">
        <v>158</v>
      </c>
      <c r="F28" s="17">
        <v>33</v>
      </c>
      <c r="G28" s="17" t="s">
        <v>6</v>
      </c>
      <c r="H28" s="15" t="s">
        <v>31</v>
      </c>
      <c r="I28" s="17">
        <v>1917</v>
      </c>
      <c r="J28" s="17">
        <v>1941</v>
      </c>
      <c r="K28" s="18" t="s">
        <v>112</v>
      </c>
    </row>
    <row r="29" spans="1:11" ht="60" x14ac:dyDescent="0.2">
      <c r="A29" s="14">
        <v>2014.001</v>
      </c>
      <c r="B29" s="15" t="s">
        <v>12</v>
      </c>
      <c r="C29" s="16" t="s">
        <v>120</v>
      </c>
      <c r="D29" s="17" t="s">
        <v>134</v>
      </c>
      <c r="E29" s="17" t="s">
        <v>160</v>
      </c>
      <c r="F29" s="17">
        <v>35</v>
      </c>
      <c r="G29" s="17" t="s">
        <v>6</v>
      </c>
      <c r="H29" s="15" t="s">
        <v>19</v>
      </c>
      <c r="I29" s="17">
        <v>1917</v>
      </c>
      <c r="J29" s="17">
        <v>1951</v>
      </c>
      <c r="K29" s="18" t="s">
        <v>251</v>
      </c>
    </row>
    <row r="30" spans="1:11" ht="30" x14ac:dyDescent="0.2">
      <c r="A30" s="14">
        <v>2014.001</v>
      </c>
      <c r="B30" s="15" t="s">
        <v>12</v>
      </c>
      <c r="C30" s="16" t="s">
        <v>120</v>
      </c>
      <c r="D30" s="17" t="s">
        <v>134</v>
      </c>
      <c r="E30" s="17" t="s">
        <v>157</v>
      </c>
      <c r="F30" s="17">
        <v>32</v>
      </c>
      <c r="G30" s="17" t="s">
        <v>6</v>
      </c>
      <c r="H30" s="15" t="s">
        <v>29</v>
      </c>
      <c r="I30" s="17">
        <v>1915</v>
      </c>
      <c r="J30" s="17"/>
      <c r="K30" s="18" t="s">
        <v>91</v>
      </c>
    </row>
    <row r="31" spans="1:11" ht="108.75" customHeight="1" x14ac:dyDescent="0.2">
      <c r="A31" s="14">
        <v>2014.001</v>
      </c>
      <c r="B31" s="15" t="s">
        <v>12</v>
      </c>
      <c r="C31" s="16" t="s">
        <v>120</v>
      </c>
      <c r="D31" s="17" t="s">
        <v>134</v>
      </c>
      <c r="E31" s="17" t="s">
        <v>156</v>
      </c>
      <c r="F31" s="17">
        <v>31</v>
      </c>
      <c r="G31" s="17" t="s">
        <v>6</v>
      </c>
      <c r="H31" s="15" t="s">
        <v>90</v>
      </c>
      <c r="I31" s="17">
        <v>1913</v>
      </c>
      <c r="J31" s="17"/>
      <c r="K31" s="18" t="s">
        <v>249</v>
      </c>
    </row>
    <row r="32" spans="1:11" ht="75" x14ac:dyDescent="0.2">
      <c r="A32" s="14">
        <v>2014.001</v>
      </c>
      <c r="B32" s="15" t="s">
        <v>12</v>
      </c>
      <c r="C32" s="16" t="s">
        <v>120</v>
      </c>
      <c r="D32" s="17" t="s">
        <v>134</v>
      </c>
      <c r="E32" s="17" t="s">
        <v>142</v>
      </c>
      <c r="F32" s="17">
        <v>8</v>
      </c>
      <c r="G32" s="17" t="s">
        <v>7</v>
      </c>
      <c r="H32" s="15" t="s">
        <v>21</v>
      </c>
      <c r="I32" s="17">
        <v>1912</v>
      </c>
      <c r="J32" s="17"/>
      <c r="K32" s="18" t="s">
        <v>174</v>
      </c>
    </row>
    <row r="33" spans="1:11" ht="60" x14ac:dyDescent="0.2">
      <c r="A33" s="14">
        <v>2014.001</v>
      </c>
      <c r="B33" s="15" t="s">
        <v>12</v>
      </c>
      <c r="C33" s="16" t="s">
        <v>120</v>
      </c>
      <c r="D33" s="17" t="s">
        <v>134</v>
      </c>
      <c r="E33" s="17" t="s">
        <v>143</v>
      </c>
      <c r="F33" s="17">
        <v>9</v>
      </c>
      <c r="G33" s="17" t="s">
        <v>7</v>
      </c>
      <c r="H33" s="15" t="s">
        <v>301</v>
      </c>
      <c r="I33" s="17">
        <v>1912</v>
      </c>
      <c r="J33" s="17">
        <v>1918</v>
      </c>
      <c r="K33" s="18" t="s">
        <v>175</v>
      </c>
    </row>
    <row r="34" spans="1:11" ht="199.5" x14ac:dyDescent="0.25">
      <c r="A34" s="14">
        <v>2014.001</v>
      </c>
      <c r="B34" s="15" t="s">
        <v>12</v>
      </c>
      <c r="C34" s="16" t="s">
        <v>120</v>
      </c>
      <c r="D34" s="17" t="s">
        <v>134</v>
      </c>
      <c r="E34" s="17" t="s">
        <v>138</v>
      </c>
      <c r="F34" s="17">
        <v>4</v>
      </c>
      <c r="G34" s="17" t="s">
        <v>7</v>
      </c>
      <c r="H34" s="15" t="s">
        <v>132</v>
      </c>
      <c r="I34" s="17">
        <v>1911</v>
      </c>
      <c r="J34" s="17"/>
      <c r="K34" s="18" t="s">
        <v>300</v>
      </c>
    </row>
    <row r="35" spans="1:11" ht="60.75" x14ac:dyDescent="0.2">
      <c r="A35" s="14">
        <v>2014.001</v>
      </c>
      <c r="B35" s="15" t="s">
        <v>12</v>
      </c>
      <c r="C35" s="16" t="s">
        <v>120</v>
      </c>
      <c r="D35" s="17" t="s">
        <v>134</v>
      </c>
      <c r="E35" s="17" t="s">
        <v>139</v>
      </c>
      <c r="F35" s="17">
        <v>5</v>
      </c>
      <c r="G35" s="17" t="s">
        <v>7</v>
      </c>
      <c r="H35" s="15" t="s">
        <v>17</v>
      </c>
      <c r="I35" s="17">
        <v>1911</v>
      </c>
      <c r="J35" s="17"/>
      <c r="K35" s="18" t="s">
        <v>295</v>
      </c>
    </row>
    <row r="36" spans="1:11" ht="66.75" customHeight="1" x14ac:dyDescent="0.2">
      <c r="A36" s="14">
        <v>2014.001</v>
      </c>
      <c r="B36" s="15" t="s">
        <v>12</v>
      </c>
      <c r="C36" s="16" t="s">
        <v>120</v>
      </c>
      <c r="D36" s="17" t="s">
        <v>134</v>
      </c>
      <c r="E36" s="17" t="s">
        <v>140</v>
      </c>
      <c r="F36" s="17">
        <v>6</v>
      </c>
      <c r="G36" s="17" t="s">
        <v>7</v>
      </c>
      <c r="H36" s="15" t="s">
        <v>15</v>
      </c>
      <c r="I36" s="17">
        <v>1911</v>
      </c>
      <c r="J36" s="17"/>
      <c r="K36" s="18" t="s">
        <v>296</v>
      </c>
    </row>
    <row r="37" spans="1:11" ht="187.5" customHeight="1" x14ac:dyDescent="0.2">
      <c r="A37" s="14">
        <v>2014.001</v>
      </c>
      <c r="B37" s="15" t="s">
        <v>12</v>
      </c>
      <c r="C37" s="16" t="s">
        <v>120</v>
      </c>
      <c r="D37" s="17" t="s">
        <v>134</v>
      </c>
      <c r="E37" s="17" t="s">
        <v>141</v>
      </c>
      <c r="F37" s="17">
        <v>7</v>
      </c>
      <c r="G37" s="17" t="s">
        <v>7</v>
      </c>
      <c r="H37" s="15" t="s">
        <v>16</v>
      </c>
      <c r="I37" s="17">
        <v>1911</v>
      </c>
      <c r="J37" s="17"/>
      <c r="K37" s="18" t="s">
        <v>297</v>
      </c>
    </row>
    <row r="38" spans="1:11" ht="30" x14ac:dyDescent="0.2">
      <c r="A38" s="14">
        <v>2014.001</v>
      </c>
      <c r="B38" s="15" t="s">
        <v>12</v>
      </c>
      <c r="C38" s="16" t="s">
        <v>120</v>
      </c>
      <c r="D38" s="17" t="s">
        <v>134</v>
      </c>
      <c r="E38" s="17" t="s">
        <v>154</v>
      </c>
      <c r="F38" s="17">
        <v>29</v>
      </c>
      <c r="G38" s="17" t="s">
        <v>6</v>
      </c>
      <c r="H38" s="15" t="s">
        <v>87</v>
      </c>
      <c r="I38" s="17">
        <v>1911</v>
      </c>
      <c r="J38" s="17"/>
      <c r="K38" s="18" t="s">
        <v>88</v>
      </c>
    </row>
    <row r="39" spans="1:11" ht="105" x14ac:dyDescent="0.2">
      <c r="A39" s="14">
        <v>2014.001</v>
      </c>
      <c r="B39" s="15" t="s">
        <v>12</v>
      </c>
      <c r="C39" s="16" t="s">
        <v>120</v>
      </c>
      <c r="D39" s="17" t="s">
        <v>134</v>
      </c>
      <c r="E39" s="17" t="s">
        <v>155</v>
      </c>
      <c r="F39" s="17">
        <v>30</v>
      </c>
      <c r="G39" s="17" t="s">
        <v>6</v>
      </c>
      <c r="H39" s="15" t="s">
        <v>89</v>
      </c>
      <c r="I39" s="17">
        <v>1911</v>
      </c>
      <c r="J39" s="17">
        <v>1947</v>
      </c>
      <c r="K39" s="18" t="s">
        <v>111</v>
      </c>
    </row>
    <row r="40" spans="1:11" ht="90" x14ac:dyDescent="0.2">
      <c r="A40" s="14">
        <v>2014.001</v>
      </c>
      <c r="B40" s="15" t="s">
        <v>12</v>
      </c>
      <c r="C40" s="16" t="s">
        <v>126</v>
      </c>
      <c r="D40" s="17" t="s">
        <v>197</v>
      </c>
      <c r="E40" s="17" t="s">
        <v>208</v>
      </c>
      <c r="F40" s="17">
        <v>54</v>
      </c>
      <c r="G40" s="17" t="s">
        <v>32</v>
      </c>
      <c r="H40" s="15" t="s">
        <v>38</v>
      </c>
      <c r="I40" s="17">
        <v>1911</v>
      </c>
      <c r="J40" s="17">
        <v>1934</v>
      </c>
      <c r="K40" s="18" t="s">
        <v>259</v>
      </c>
    </row>
    <row r="41" spans="1:11" ht="30" x14ac:dyDescent="0.2">
      <c r="A41" s="14">
        <v>2014.001</v>
      </c>
      <c r="B41" s="15" t="s">
        <v>12</v>
      </c>
      <c r="C41" s="16" t="s">
        <v>126</v>
      </c>
      <c r="D41" s="17" t="s">
        <v>197</v>
      </c>
      <c r="E41" s="17" t="s">
        <v>233</v>
      </c>
      <c r="F41" s="17">
        <v>77</v>
      </c>
      <c r="G41" s="17" t="s">
        <v>45</v>
      </c>
      <c r="H41" s="15" t="s">
        <v>3</v>
      </c>
      <c r="I41" s="17">
        <v>1906</v>
      </c>
      <c r="J41" s="17"/>
      <c r="K41" s="18" t="s">
        <v>48</v>
      </c>
    </row>
    <row r="42" spans="1:11" ht="45" x14ac:dyDescent="0.2">
      <c r="A42" s="14">
        <v>2014.001</v>
      </c>
      <c r="B42" s="15" t="s">
        <v>12</v>
      </c>
      <c r="C42" s="16" t="s">
        <v>123</v>
      </c>
      <c r="D42" s="17" t="s">
        <v>192</v>
      </c>
      <c r="E42" s="17" t="s">
        <v>194</v>
      </c>
      <c r="F42" s="17">
        <v>28</v>
      </c>
      <c r="G42" s="17" t="s">
        <v>6</v>
      </c>
      <c r="H42" s="15" t="s">
        <v>64</v>
      </c>
      <c r="I42" s="17">
        <v>1899</v>
      </c>
      <c r="J42" s="17"/>
      <c r="K42" s="18" t="s">
        <v>86</v>
      </c>
    </row>
    <row r="43" spans="1:11" ht="214.5" customHeight="1" x14ac:dyDescent="0.2">
      <c r="A43" s="14">
        <v>2014.001</v>
      </c>
      <c r="B43" s="15" t="s">
        <v>12</v>
      </c>
      <c r="C43" s="16" t="s">
        <v>128</v>
      </c>
      <c r="D43" s="17" t="s">
        <v>221</v>
      </c>
      <c r="E43" s="17" t="s">
        <v>228</v>
      </c>
      <c r="F43" s="17">
        <v>72</v>
      </c>
      <c r="G43" s="17" t="s">
        <v>45</v>
      </c>
      <c r="H43" s="15" t="s">
        <v>108</v>
      </c>
      <c r="I43" s="17">
        <v>1896</v>
      </c>
      <c r="J43" s="17"/>
      <c r="K43" s="18" t="s">
        <v>109</v>
      </c>
    </row>
    <row r="44" spans="1:11" x14ac:dyDescent="0.2">
      <c r="A44" s="14">
        <v>2014.001</v>
      </c>
      <c r="B44" s="15" t="s">
        <v>12</v>
      </c>
      <c r="C44" s="16" t="s">
        <v>126</v>
      </c>
      <c r="D44" s="17" t="s">
        <v>197</v>
      </c>
      <c r="E44" s="17" t="s">
        <v>232</v>
      </c>
      <c r="F44" s="17">
        <v>76</v>
      </c>
      <c r="G44" s="17" t="s">
        <v>45</v>
      </c>
      <c r="H44" s="15" t="s">
        <v>4</v>
      </c>
      <c r="I44" s="17">
        <v>1894</v>
      </c>
      <c r="J44" s="17"/>
      <c r="K44" s="18" t="s">
        <v>47</v>
      </c>
    </row>
    <row r="45" spans="1:11" ht="60" x14ac:dyDescent="0.2">
      <c r="A45" s="14">
        <v>2014.001</v>
      </c>
      <c r="B45" s="15" t="s">
        <v>12</v>
      </c>
      <c r="C45" s="16" t="s">
        <v>120</v>
      </c>
      <c r="D45" s="17" t="s">
        <v>134</v>
      </c>
      <c r="E45" s="17" t="s">
        <v>137</v>
      </c>
      <c r="F45" s="17">
        <v>3</v>
      </c>
      <c r="G45" s="17" t="s">
        <v>7</v>
      </c>
      <c r="H45" s="15" t="s">
        <v>79</v>
      </c>
      <c r="I45" s="17">
        <v>1890</v>
      </c>
      <c r="J45" s="17"/>
      <c r="K45" s="18" t="s">
        <v>265</v>
      </c>
    </row>
    <row r="46" spans="1:11" ht="75" x14ac:dyDescent="0.2">
      <c r="A46" s="14">
        <v>2014.001</v>
      </c>
      <c r="B46" s="15" t="s">
        <v>12</v>
      </c>
      <c r="C46" s="16" t="s">
        <v>123</v>
      </c>
      <c r="D46" s="17" t="s">
        <v>192</v>
      </c>
      <c r="E46" s="17" t="s">
        <v>193</v>
      </c>
      <c r="F46" s="17">
        <v>27</v>
      </c>
      <c r="G46" s="17" t="s">
        <v>6</v>
      </c>
      <c r="H46" s="15" t="s">
        <v>64</v>
      </c>
      <c r="I46" s="17">
        <v>1890</v>
      </c>
      <c r="J46" s="17"/>
      <c r="K46" s="18" t="s">
        <v>110</v>
      </c>
    </row>
    <row r="47" spans="1:11" x14ac:dyDescent="0.2">
      <c r="A47" s="14">
        <v>2014.001</v>
      </c>
      <c r="B47" s="15" t="s">
        <v>12</v>
      </c>
      <c r="C47" s="16" t="s">
        <v>128</v>
      </c>
      <c r="D47" s="17" t="s">
        <v>221</v>
      </c>
      <c r="E47" s="17" t="s">
        <v>227</v>
      </c>
      <c r="F47" s="17">
        <v>71</v>
      </c>
      <c r="G47" s="17" t="s">
        <v>45</v>
      </c>
      <c r="H47" s="15" t="s">
        <v>106</v>
      </c>
      <c r="I47" s="17">
        <v>1890</v>
      </c>
      <c r="J47" s="17">
        <v>1896</v>
      </c>
      <c r="K47" s="18" t="s">
        <v>107</v>
      </c>
    </row>
    <row r="48" spans="1:11" ht="60" x14ac:dyDescent="0.2">
      <c r="A48" s="14">
        <v>2014.001</v>
      </c>
      <c r="B48" s="15" t="s">
        <v>12</v>
      </c>
      <c r="C48" s="16" t="s">
        <v>126</v>
      </c>
      <c r="D48" s="17" t="s">
        <v>197</v>
      </c>
      <c r="E48" s="17" t="s">
        <v>231</v>
      </c>
      <c r="F48" s="17">
        <v>75</v>
      </c>
      <c r="G48" s="17" t="s">
        <v>45</v>
      </c>
      <c r="H48" s="15" t="s">
        <v>104</v>
      </c>
      <c r="I48" s="17">
        <v>1887</v>
      </c>
      <c r="J48" s="17"/>
      <c r="K48" s="18" t="s">
        <v>261</v>
      </c>
    </row>
    <row r="49" spans="1:11" ht="45" x14ac:dyDescent="0.2">
      <c r="A49" s="14">
        <v>2014.001</v>
      </c>
      <c r="B49" s="15" t="s">
        <v>12</v>
      </c>
      <c r="C49" s="16" t="s">
        <v>126</v>
      </c>
      <c r="D49" s="17" t="s">
        <v>197</v>
      </c>
      <c r="E49" s="17" t="s">
        <v>206</v>
      </c>
      <c r="F49" s="17">
        <v>52</v>
      </c>
      <c r="G49" s="17" t="s">
        <v>32</v>
      </c>
      <c r="H49" s="15" t="s">
        <v>94</v>
      </c>
      <c r="I49" s="17">
        <v>1885</v>
      </c>
      <c r="J49" s="17">
        <v>1900</v>
      </c>
      <c r="K49" s="18" t="s">
        <v>258</v>
      </c>
    </row>
    <row r="50" spans="1:11" ht="90" x14ac:dyDescent="0.2">
      <c r="A50" s="14">
        <v>2014.001</v>
      </c>
      <c r="B50" s="15" t="s">
        <v>12</v>
      </c>
      <c r="C50" s="16" t="s">
        <v>126</v>
      </c>
      <c r="D50" s="17" t="s">
        <v>197</v>
      </c>
      <c r="E50" s="17" t="s">
        <v>230</v>
      </c>
      <c r="F50" s="17">
        <v>74</v>
      </c>
      <c r="G50" s="17" t="s">
        <v>45</v>
      </c>
      <c r="H50" s="15" t="s">
        <v>2</v>
      </c>
      <c r="I50" s="17">
        <v>1885</v>
      </c>
      <c r="J50" s="17">
        <v>1886</v>
      </c>
      <c r="K50" s="18" t="s">
        <v>103</v>
      </c>
    </row>
    <row r="51" spans="1:11" ht="60" x14ac:dyDescent="0.2">
      <c r="A51" s="14">
        <v>2014.001</v>
      </c>
      <c r="B51" s="15" t="s">
        <v>12</v>
      </c>
      <c r="C51" s="16" t="s">
        <v>126</v>
      </c>
      <c r="D51" s="17" t="s">
        <v>197</v>
      </c>
      <c r="E51" s="17" t="s">
        <v>204</v>
      </c>
      <c r="F51" s="17">
        <v>50</v>
      </c>
      <c r="G51" s="17" t="s">
        <v>32</v>
      </c>
      <c r="H51" s="15" t="s">
        <v>35</v>
      </c>
      <c r="I51" s="17">
        <v>1883</v>
      </c>
      <c r="J51" s="17">
        <v>1910</v>
      </c>
      <c r="K51" s="18" t="s">
        <v>256</v>
      </c>
    </row>
    <row r="52" spans="1:11" ht="45" x14ac:dyDescent="0.2">
      <c r="A52" s="14">
        <v>2014.001</v>
      </c>
      <c r="B52" s="15" t="s">
        <v>12</v>
      </c>
      <c r="C52" s="16" t="s">
        <v>126</v>
      </c>
      <c r="D52" s="17" t="s">
        <v>197</v>
      </c>
      <c r="E52" s="17" t="s">
        <v>205</v>
      </c>
      <c r="F52" s="17">
        <v>51</v>
      </c>
      <c r="G52" s="17" t="s">
        <v>32</v>
      </c>
      <c r="H52" s="15" t="s">
        <v>36</v>
      </c>
      <c r="I52" s="17">
        <v>1881</v>
      </c>
      <c r="J52" s="17">
        <v>1903</v>
      </c>
      <c r="K52" s="18" t="s">
        <v>257</v>
      </c>
    </row>
    <row r="53" spans="1:11" x14ac:dyDescent="0.2">
      <c r="A53" s="14">
        <v>2014.001</v>
      </c>
      <c r="B53" s="15" t="s">
        <v>12</v>
      </c>
      <c r="C53" s="16" t="s">
        <v>128</v>
      </c>
      <c r="D53" s="17" t="s">
        <v>221</v>
      </c>
      <c r="E53" s="17" t="s">
        <v>226</v>
      </c>
      <c r="F53" s="17">
        <v>70</v>
      </c>
      <c r="G53" s="17" t="s">
        <v>45</v>
      </c>
      <c r="H53" s="15" t="s">
        <v>106</v>
      </c>
      <c r="I53" s="17">
        <v>1880</v>
      </c>
      <c r="J53" s="17">
        <v>1889</v>
      </c>
      <c r="K53" s="18"/>
    </row>
    <row r="54" spans="1:11" x14ac:dyDescent="0.2">
      <c r="A54" s="14">
        <v>2014.001</v>
      </c>
      <c r="B54" s="15" t="s">
        <v>12</v>
      </c>
      <c r="C54" s="16" t="s">
        <v>126</v>
      </c>
      <c r="D54" s="17" t="s">
        <v>197</v>
      </c>
      <c r="E54" s="17" t="s">
        <v>202</v>
      </c>
      <c r="F54" s="17">
        <v>48</v>
      </c>
      <c r="G54" s="17" t="s">
        <v>32</v>
      </c>
      <c r="H54" s="15" t="s">
        <v>44</v>
      </c>
      <c r="I54" s="17">
        <v>1876</v>
      </c>
      <c r="J54" s="17">
        <v>1940</v>
      </c>
      <c r="K54" s="18" t="s">
        <v>255</v>
      </c>
    </row>
    <row r="55" spans="1:11" ht="82.5" customHeight="1" x14ac:dyDescent="0.2">
      <c r="A55" s="14">
        <v>2014.001</v>
      </c>
      <c r="B55" s="15" t="s">
        <v>12</v>
      </c>
      <c r="C55" s="16" t="s">
        <v>126</v>
      </c>
      <c r="D55" s="17" t="s">
        <v>197</v>
      </c>
      <c r="E55" s="17" t="s">
        <v>203</v>
      </c>
      <c r="F55" s="17">
        <v>49</v>
      </c>
      <c r="G55" s="17" t="s">
        <v>32</v>
      </c>
      <c r="H55" s="15" t="s">
        <v>34</v>
      </c>
      <c r="I55" s="17">
        <v>1876</v>
      </c>
      <c r="J55" s="17">
        <v>1940</v>
      </c>
      <c r="K55" s="18" t="s">
        <v>43</v>
      </c>
    </row>
    <row r="56" spans="1:11" ht="30" x14ac:dyDescent="0.2">
      <c r="A56" s="14">
        <v>2014.001</v>
      </c>
      <c r="B56" s="15" t="s">
        <v>12</v>
      </c>
      <c r="C56" s="16" t="s">
        <v>126</v>
      </c>
      <c r="D56" s="17" t="s">
        <v>197</v>
      </c>
      <c r="E56" s="17" t="s">
        <v>201</v>
      </c>
      <c r="F56" s="17">
        <v>47</v>
      </c>
      <c r="G56" s="17" t="s">
        <v>32</v>
      </c>
      <c r="H56" s="15" t="s">
        <v>42</v>
      </c>
      <c r="I56" s="17">
        <v>1875</v>
      </c>
      <c r="J56" s="17"/>
      <c r="K56" s="18" t="s">
        <v>114</v>
      </c>
    </row>
    <row r="57" spans="1:11" x14ac:dyDescent="0.2">
      <c r="A57" s="14">
        <v>2014.001</v>
      </c>
      <c r="B57" s="15" t="s">
        <v>12</v>
      </c>
      <c r="C57" s="16" t="s">
        <v>128</v>
      </c>
      <c r="D57" s="17" t="s">
        <v>221</v>
      </c>
      <c r="E57" s="17" t="s">
        <v>225</v>
      </c>
      <c r="F57" s="17">
        <v>69</v>
      </c>
      <c r="G57" s="17" t="s">
        <v>45</v>
      </c>
      <c r="H57" s="15" t="s">
        <v>106</v>
      </c>
      <c r="I57" s="17">
        <v>1870</v>
      </c>
      <c r="J57" s="17">
        <v>1879</v>
      </c>
      <c r="K57" s="18"/>
    </row>
    <row r="58" spans="1:11" ht="60" x14ac:dyDescent="0.2">
      <c r="A58" s="14">
        <v>2014.001</v>
      </c>
      <c r="B58" s="15" t="s">
        <v>12</v>
      </c>
      <c r="C58" s="16" t="s">
        <v>120</v>
      </c>
      <c r="D58" s="17" t="s">
        <v>134</v>
      </c>
      <c r="E58" s="17" t="s">
        <v>153</v>
      </c>
      <c r="F58" s="17">
        <v>26</v>
      </c>
      <c r="G58" s="17" t="s">
        <v>6</v>
      </c>
      <c r="H58" s="15" t="s">
        <v>133</v>
      </c>
      <c r="I58" s="17">
        <v>1868</v>
      </c>
      <c r="J58" s="17"/>
      <c r="K58" s="18" t="s">
        <v>248</v>
      </c>
    </row>
    <row r="59" spans="1:11" ht="135" x14ac:dyDescent="0.2">
      <c r="A59" s="14">
        <v>2014.001</v>
      </c>
      <c r="B59" s="15" t="s">
        <v>12</v>
      </c>
      <c r="C59" s="16" t="s">
        <v>126</v>
      </c>
      <c r="D59" s="17" t="s">
        <v>197</v>
      </c>
      <c r="E59" s="17" t="s">
        <v>229</v>
      </c>
      <c r="F59" s="17">
        <v>73</v>
      </c>
      <c r="G59" s="17" t="s">
        <v>45</v>
      </c>
      <c r="H59" s="15" t="s">
        <v>46</v>
      </c>
      <c r="I59" s="17">
        <v>1867</v>
      </c>
      <c r="J59" s="17">
        <v>1879</v>
      </c>
      <c r="K59" s="18" t="s">
        <v>260</v>
      </c>
    </row>
    <row r="60" spans="1:11" ht="75" x14ac:dyDescent="0.2">
      <c r="A60" s="14">
        <v>2014.001</v>
      </c>
      <c r="B60" s="15" t="s">
        <v>12</v>
      </c>
      <c r="C60" s="16" t="s">
        <v>125</v>
      </c>
      <c r="D60" s="17" t="s">
        <v>196</v>
      </c>
      <c r="E60" s="17" t="s">
        <v>186</v>
      </c>
      <c r="F60" s="17">
        <v>43</v>
      </c>
      <c r="G60" s="17" t="s">
        <v>32</v>
      </c>
      <c r="H60" s="15" t="s">
        <v>273</v>
      </c>
      <c r="I60" s="17">
        <v>1860</v>
      </c>
      <c r="J60" s="17"/>
      <c r="K60" s="18" t="s">
        <v>254</v>
      </c>
    </row>
    <row r="61" spans="1:11" ht="31.5" customHeight="1" x14ac:dyDescent="0.2">
      <c r="A61" s="14">
        <v>2014.001</v>
      </c>
      <c r="B61" s="15" t="s">
        <v>12</v>
      </c>
      <c r="C61" s="16" t="s">
        <v>126</v>
      </c>
      <c r="D61" s="17" t="s">
        <v>197</v>
      </c>
      <c r="E61" s="17" t="s">
        <v>198</v>
      </c>
      <c r="F61" s="17">
        <v>44</v>
      </c>
      <c r="G61" s="17" t="s">
        <v>32</v>
      </c>
      <c r="H61" s="15" t="s">
        <v>37</v>
      </c>
      <c r="I61" s="17">
        <v>1860</v>
      </c>
      <c r="J61" s="17">
        <v>1940</v>
      </c>
      <c r="K61" s="18" t="s">
        <v>92</v>
      </c>
    </row>
    <row r="62" spans="1:11" ht="31.5" customHeight="1" x14ac:dyDescent="0.2">
      <c r="A62" s="14">
        <v>2014.001</v>
      </c>
      <c r="B62" s="15" t="s">
        <v>12</v>
      </c>
      <c r="C62" s="16" t="s">
        <v>128</v>
      </c>
      <c r="D62" s="17" t="s">
        <v>221</v>
      </c>
      <c r="E62" s="17" t="s">
        <v>223</v>
      </c>
      <c r="F62" s="17">
        <v>68</v>
      </c>
      <c r="G62" s="17" t="s">
        <v>45</v>
      </c>
      <c r="H62" s="15" t="s">
        <v>106</v>
      </c>
      <c r="I62" s="17">
        <v>1860</v>
      </c>
      <c r="J62" s="17">
        <v>1869</v>
      </c>
      <c r="K62" s="18"/>
    </row>
    <row r="63" spans="1:11" ht="31.5" customHeight="1" x14ac:dyDescent="0.2">
      <c r="A63" s="14">
        <v>2014.001</v>
      </c>
      <c r="B63" s="15" t="s">
        <v>12</v>
      </c>
      <c r="C63" s="16" t="s">
        <v>127</v>
      </c>
      <c r="D63" s="17" t="s">
        <v>211</v>
      </c>
      <c r="E63" s="17" t="s">
        <v>220</v>
      </c>
      <c r="F63" s="17">
        <v>65</v>
      </c>
      <c r="G63" s="17" t="s">
        <v>45</v>
      </c>
      <c r="H63" s="15" t="s">
        <v>61</v>
      </c>
      <c r="I63" s="17">
        <v>1857</v>
      </c>
      <c r="J63" s="17"/>
      <c r="K63" s="18" t="s">
        <v>117</v>
      </c>
    </row>
    <row r="64" spans="1:11" ht="31.5" customHeight="1" x14ac:dyDescent="0.2">
      <c r="A64" s="14">
        <v>2014.001</v>
      </c>
      <c r="B64" s="15" t="s">
        <v>12</v>
      </c>
      <c r="C64" s="16" t="s">
        <v>120</v>
      </c>
      <c r="D64" s="17" t="s">
        <v>134</v>
      </c>
      <c r="E64" s="17" t="s">
        <v>136</v>
      </c>
      <c r="F64" s="17">
        <v>2</v>
      </c>
      <c r="G64" s="17" t="s">
        <v>7</v>
      </c>
      <c r="H64" s="15" t="s">
        <v>20</v>
      </c>
      <c r="I64" s="17">
        <v>1854</v>
      </c>
      <c r="J64" s="17"/>
      <c r="K64" s="18" t="s">
        <v>173</v>
      </c>
    </row>
    <row r="65" spans="1:11" ht="31.5" customHeight="1" x14ac:dyDescent="0.2">
      <c r="A65" s="14">
        <v>2014.001</v>
      </c>
      <c r="B65" s="15" t="s">
        <v>12</v>
      </c>
      <c r="C65" s="16" t="s">
        <v>126</v>
      </c>
      <c r="D65" s="17" t="s">
        <v>197</v>
      </c>
      <c r="E65" s="17" t="s">
        <v>199</v>
      </c>
      <c r="F65" s="17">
        <v>45</v>
      </c>
      <c r="G65" s="17" t="s">
        <v>32</v>
      </c>
      <c r="H65" s="15" t="s">
        <v>40</v>
      </c>
      <c r="I65" s="17">
        <v>1850</v>
      </c>
      <c r="J65" s="17">
        <v>1880</v>
      </c>
      <c r="K65" s="18" t="s">
        <v>93</v>
      </c>
    </row>
    <row r="66" spans="1:11" ht="31.5" customHeight="1" x14ac:dyDescent="0.2">
      <c r="A66" s="14">
        <v>2014.001</v>
      </c>
      <c r="B66" s="15" t="s">
        <v>12</v>
      </c>
      <c r="C66" s="16" t="s">
        <v>126</v>
      </c>
      <c r="D66" s="17" t="s">
        <v>197</v>
      </c>
      <c r="E66" s="17" t="s">
        <v>200</v>
      </c>
      <c r="F66" s="17">
        <v>46</v>
      </c>
      <c r="G66" s="17" t="s">
        <v>32</v>
      </c>
      <c r="H66" s="15" t="s">
        <v>41</v>
      </c>
      <c r="I66" s="17">
        <v>1850</v>
      </c>
      <c r="J66" s="17">
        <v>1934</v>
      </c>
      <c r="K66" s="18" t="s">
        <v>113</v>
      </c>
    </row>
    <row r="67" spans="1:11" ht="31.5" customHeight="1" x14ac:dyDescent="0.2">
      <c r="A67" s="14">
        <v>2014.001</v>
      </c>
      <c r="B67" s="15" t="s">
        <v>12</v>
      </c>
      <c r="C67" s="16" t="s">
        <v>127</v>
      </c>
      <c r="D67" s="17" t="s">
        <v>211</v>
      </c>
      <c r="E67" s="17" t="s">
        <v>219</v>
      </c>
      <c r="F67" s="17">
        <v>64</v>
      </c>
      <c r="G67" s="17" t="s">
        <v>45</v>
      </c>
      <c r="H67" s="15" t="s">
        <v>71</v>
      </c>
      <c r="I67" s="17">
        <v>1850</v>
      </c>
      <c r="J67" s="17"/>
      <c r="K67" s="18" t="s">
        <v>72</v>
      </c>
    </row>
    <row r="68" spans="1:11" ht="31.5" customHeight="1" x14ac:dyDescent="0.2">
      <c r="A68" s="14">
        <v>2014.001</v>
      </c>
      <c r="B68" s="15" t="s">
        <v>12</v>
      </c>
      <c r="C68" s="16" t="s">
        <v>128</v>
      </c>
      <c r="D68" s="17" t="s">
        <v>221</v>
      </c>
      <c r="E68" s="17" t="s">
        <v>224</v>
      </c>
      <c r="F68" s="17">
        <v>67</v>
      </c>
      <c r="G68" s="17" t="s">
        <v>45</v>
      </c>
      <c r="H68" s="15" t="s">
        <v>106</v>
      </c>
      <c r="I68" s="17">
        <v>1850</v>
      </c>
      <c r="J68" s="17">
        <v>1859</v>
      </c>
      <c r="K68" s="18"/>
    </row>
    <row r="69" spans="1:11" ht="31.5" customHeight="1" x14ac:dyDescent="0.2">
      <c r="A69" s="14">
        <v>2014.001</v>
      </c>
      <c r="B69" s="15" t="s">
        <v>12</v>
      </c>
      <c r="C69" s="16" t="s">
        <v>128</v>
      </c>
      <c r="D69" s="17" t="s">
        <v>221</v>
      </c>
      <c r="E69" s="17" t="s">
        <v>222</v>
      </c>
      <c r="F69" s="17">
        <v>66</v>
      </c>
      <c r="G69" s="17" t="s">
        <v>45</v>
      </c>
      <c r="H69" s="15" t="s">
        <v>106</v>
      </c>
      <c r="I69" s="17">
        <v>1844</v>
      </c>
      <c r="J69" s="17">
        <v>1849</v>
      </c>
      <c r="K69" s="18"/>
    </row>
    <row r="70" spans="1:11" ht="31.5" customHeight="1" x14ac:dyDescent="0.2">
      <c r="A70" s="14">
        <v>2014.001</v>
      </c>
      <c r="B70" s="22" t="s">
        <v>12</v>
      </c>
      <c r="C70" s="16" t="s">
        <v>122</v>
      </c>
      <c r="D70" s="21" t="s">
        <v>187</v>
      </c>
      <c r="E70" s="21" t="s">
        <v>190</v>
      </c>
      <c r="F70" s="17">
        <v>24</v>
      </c>
      <c r="G70" s="21" t="s">
        <v>62</v>
      </c>
      <c r="H70" s="22" t="s">
        <v>84</v>
      </c>
      <c r="I70" s="21">
        <v>1840</v>
      </c>
      <c r="J70" s="21"/>
      <c r="K70" s="23" t="s">
        <v>247</v>
      </c>
    </row>
    <row r="71" spans="1:11" ht="31.5" customHeight="1" x14ac:dyDescent="0.2">
      <c r="A71" s="14">
        <v>2014.001</v>
      </c>
      <c r="B71" s="22" t="s">
        <v>12</v>
      </c>
      <c r="C71" s="16" t="s">
        <v>122</v>
      </c>
      <c r="D71" s="21" t="s">
        <v>187</v>
      </c>
      <c r="E71" s="21" t="s">
        <v>191</v>
      </c>
      <c r="F71" s="17">
        <v>25</v>
      </c>
      <c r="G71" s="21" t="s">
        <v>62</v>
      </c>
      <c r="H71" s="22" t="s">
        <v>85</v>
      </c>
      <c r="I71" s="21">
        <v>1840</v>
      </c>
      <c r="J71" s="21"/>
      <c r="K71" s="23" t="s">
        <v>63</v>
      </c>
    </row>
    <row r="72" spans="1:11" ht="31.5" customHeight="1" x14ac:dyDescent="0.2">
      <c r="A72" s="14">
        <v>2014.001</v>
      </c>
      <c r="B72" s="15" t="s">
        <v>12</v>
      </c>
      <c r="C72" s="16" t="s">
        <v>124</v>
      </c>
      <c r="D72" s="17" t="s">
        <v>195</v>
      </c>
      <c r="E72" s="17" t="s">
        <v>188</v>
      </c>
      <c r="F72" s="17">
        <v>37</v>
      </c>
      <c r="G72" s="17" t="s">
        <v>32</v>
      </c>
      <c r="H72" s="15" t="s">
        <v>73</v>
      </c>
      <c r="I72" s="17">
        <v>1840</v>
      </c>
      <c r="J72" s="17">
        <v>1860</v>
      </c>
      <c r="K72" s="18" t="s">
        <v>267</v>
      </c>
    </row>
    <row r="73" spans="1:11" ht="31.5" customHeight="1" x14ac:dyDescent="0.2">
      <c r="A73" s="14">
        <v>2014.001</v>
      </c>
      <c r="B73" s="15" t="s">
        <v>12</v>
      </c>
      <c r="C73" s="16" t="s">
        <v>124</v>
      </c>
      <c r="D73" s="17" t="s">
        <v>195</v>
      </c>
      <c r="E73" s="17" t="s">
        <v>189</v>
      </c>
      <c r="F73" s="17">
        <v>38</v>
      </c>
      <c r="G73" s="17" t="s">
        <v>32</v>
      </c>
      <c r="H73" s="15" t="s">
        <v>74</v>
      </c>
      <c r="I73" s="17">
        <v>1840</v>
      </c>
      <c r="J73" s="17">
        <v>1860</v>
      </c>
      <c r="K73" s="18" t="s">
        <v>268</v>
      </c>
    </row>
    <row r="74" spans="1:11" ht="60" x14ac:dyDescent="0.2">
      <c r="A74" s="14">
        <v>2014.001</v>
      </c>
      <c r="B74" s="15" t="s">
        <v>12</v>
      </c>
      <c r="C74" s="16" t="s">
        <v>124</v>
      </c>
      <c r="D74" s="17" t="s">
        <v>195</v>
      </c>
      <c r="E74" s="17" t="s">
        <v>190</v>
      </c>
      <c r="F74" s="17">
        <v>39</v>
      </c>
      <c r="G74" s="17" t="s">
        <v>32</v>
      </c>
      <c r="H74" s="15" t="s">
        <v>75</v>
      </c>
      <c r="I74" s="17">
        <v>1840</v>
      </c>
      <c r="J74" s="17">
        <v>1860</v>
      </c>
      <c r="K74" s="18" t="s">
        <v>269</v>
      </c>
    </row>
    <row r="75" spans="1:11" ht="135" x14ac:dyDescent="0.2">
      <c r="A75" s="14">
        <v>2014.001</v>
      </c>
      <c r="B75" s="15" t="s">
        <v>12</v>
      </c>
      <c r="C75" s="16" t="s">
        <v>125</v>
      </c>
      <c r="D75" s="17" t="s">
        <v>196</v>
      </c>
      <c r="E75" s="17" t="s">
        <v>184</v>
      </c>
      <c r="F75" s="17">
        <v>41</v>
      </c>
      <c r="G75" s="17" t="s">
        <v>32</v>
      </c>
      <c r="H75" s="15" t="s">
        <v>271</v>
      </c>
      <c r="I75" s="17">
        <v>1840</v>
      </c>
      <c r="J75" s="17">
        <v>1860</v>
      </c>
      <c r="K75" s="18" t="s">
        <v>270</v>
      </c>
    </row>
    <row r="76" spans="1:11" ht="210" x14ac:dyDescent="0.2">
      <c r="A76" s="14">
        <v>2014.001</v>
      </c>
      <c r="B76" s="15" t="s">
        <v>12</v>
      </c>
      <c r="C76" s="16" t="s">
        <v>125</v>
      </c>
      <c r="D76" s="17" t="s">
        <v>196</v>
      </c>
      <c r="E76" s="17" t="s">
        <v>185</v>
      </c>
      <c r="F76" s="17">
        <v>42</v>
      </c>
      <c r="G76" s="17" t="s">
        <v>32</v>
      </c>
      <c r="H76" s="15" t="s">
        <v>272</v>
      </c>
      <c r="I76" s="17">
        <v>1840</v>
      </c>
      <c r="J76" s="17">
        <v>1890</v>
      </c>
      <c r="K76" s="18" t="s">
        <v>253</v>
      </c>
    </row>
    <row r="77" spans="1:11" ht="75" x14ac:dyDescent="0.2">
      <c r="A77" s="14">
        <v>2014.001</v>
      </c>
      <c r="B77" s="15" t="s">
        <v>12</v>
      </c>
      <c r="C77" s="16" t="s">
        <v>120</v>
      </c>
      <c r="D77" s="17" t="s">
        <v>134</v>
      </c>
      <c r="E77" s="17" t="s">
        <v>135</v>
      </c>
      <c r="F77" s="17">
        <v>1</v>
      </c>
      <c r="G77" s="17" t="s">
        <v>7</v>
      </c>
      <c r="H77" s="15" t="s">
        <v>14</v>
      </c>
      <c r="I77" s="17">
        <v>1835</v>
      </c>
      <c r="J77" s="17">
        <v>1842</v>
      </c>
      <c r="K77" s="18" t="s">
        <v>163</v>
      </c>
    </row>
    <row r="78" spans="1:11" x14ac:dyDescent="0.2">
      <c r="A78" s="14">
        <v>2014.001</v>
      </c>
      <c r="B78" s="15" t="s">
        <v>12</v>
      </c>
      <c r="C78" s="16" t="s">
        <v>120</v>
      </c>
      <c r="D78" s="17" t="s">
        <v>134</v>
      </c>
      <c r="E78" s="17" t="s">
        <v>152</v>
      </c>
      <c r="F78" s="17">
        <v>23</v>
      </c>
      <c r="G78" s="17" t="s">
        <v>6</v>
      </c>
      <c r="H78" s="15" t="s">
        <v>28</v>
      </c>
      <c r="I78" s="17">
        <v>1835</v>
      </c>
      <c r="J78" s="17"/>
      <c r="K78" s="18" t="s">
        <v>246</v>
      </c>
    </row>
    <row r="79" spans="1:11" ht="165" x14ac:dyDescent="0.2">
      <c r="A79" s="14">
        <v>2014.001</v>
      </c>
      <c r="B79" s="15" t="s">
        <v>12</v>
      </c>
      <c r="C79" s="16" t="s">
        <v>122</v>
      </c>
      <c r="D79" s="17" t="s">
        <v>187</v>
      </c>
      <c r="E79" s="21" t="s">
        <v>188</v>
      </c>
      <c r="F79" s="17">
        <v>21</v>
      </c>
      <c r="G79" s="17" t="s">
        <v>62</v>
      </c>
      <c r="H79" s="15" t="s">
        <v>82</v>
      </c>
      <c r="I79" s="17">
        <v>1832</v>
      </c>
      <c r="J79" s="17">
        <v>1879</v>
      </c>
      <c r="K79" s="18" t="s">
        <v>244</v>
      </c>
    </row>
    <row r="80" spans="1:11" ht="75" x14ac:dyDescent="0.2">
      <c r="A80" s="14">
        <v>2014.001</v>
      </c>
      <c r="B80" s="15" t="s">
        <v>12</v>
      </c>
      <c r="C80" s="16" t="s">
        <v>122</v>
      </c>
      <c r="D80" s="17" t="s">
        <v>187</v>
      </c>
      <c r="E80" s="21" t="s">
        <v>189</v>
      </c>
      <c r="F80" s="17">
        <v>22</v>
      </c>
      <c r="G80" s="17" t="s">
        <v>62</v>
      </c>
      <c r="H80" s="15" t="s">
        <v>83</v>
      </c>
      <c r="I80" s="17">
        <v>1832</v>
      </c>
      <c r="J80" s="17">
        <v>1879</v>
      </c>
      <c r="K80" s="18" t="s">
        <v>245</v>
      </c>
    </row>
    <row r="81" spans="1:11" ht="60" x14ac:dyDescent="0.2">
      <c r="A81" s="14">
        <v>2014.001</v>
      </c>
      <c r="B81" s="15" t="s">
        <v>12</v>
      </c>
      <c r="C81" s="16" t="s">
        <v>127</v>
      </c>
      <c r="D81" s="17" t="s">
        <v>211</v>
      </c>
      <c r="E81" s="17" t="s">
        <v>218</v>
      </c>
      <c r="F81" s="17">
        <v>63</v>
      </c>
      <c r="G81" s="17" t="s">
        <v>45</v>
      </c>
      <c r="H81" s="15" t="s">
        <v>70</v>
      </c>
      <c r="I81" s="17">
        <v>1826</v>
      </c>
      <c r="J81" s="17"/>
      <c r="K81" s="18" t="s">
        <v>116</v>
      </c>
    </row>
    <row r="82" spans="1:11" ht="90" x14ac:dyDescent="0.2">
      <c r="A82" s="14">
        <v>2014.001</v>
      </c>
      <c r="B82" s="15" t="s">
        <v>12</v>
      </c>
      <c r="C82" s="16" t="s">
        <v>121</v>
      </c>
      <c r="D82" s="17" t="s">
        <v>183</v>
      </c>
      <c r="E82" s="21" t="s">
        <v>186</v>
      </c>
      <c r="F82" s="17">
        <v>20</v>
      </c>
      <c r="G82" s="17" t="s">
        <v>62</v>
      </c>
      <c r="H82" s="15" t="s">
        <v>81</v>
      </c>
      <c r="I82" s="17">
        <v>1821</v>
      </c>
      <c r="J82" s="17">
        <v>1849</v>
      </c>
      <c r="K82" s="18" t="s">
        <v>243</v>
      </c>
    </row>
    <row r="83" spans="1:11" ht="60" x14ac:dyDescent="0.2">
      <c r="A83" s="14">
        <v>2014.001</v>
      </c>
      <c r="B83" s="15" t="s">
        <v>12</v>
      </c>
      <c r="C83" s="16" t="s">
        <v>121</v>
      </c>
      <c r="D83" s="17" t="s">
        <v>183</v>
      </c>
      <c r="E83" s="21" t="s">
        <v>184</v>
      </c>
      <c r="F83" s="17">
        <v>18</v>
      </c>
      <c r="G83" s="17" t="s">
        <v>62</v>
      </c>
      <c r="H83" s="15" t="s">
        <v>181</v>
      </c>
      <c r="I83" s="17">
        <v>1819</v>
      </c>
      <c r="J83" s="17">
        <v>1821</v>
      </c>
      <c r="K83" s="18" t="s">
        <v>80</v>
      </c>
    </row>
    <row r="84" spans="1:11" ht="30" x14ac:dyDescent="0.2">
      <c r="A84" s="14">
        <v>2014.001</v>
      </c>
      <c r="B84" s="15" t="s">
        <v>12</v>
      </c>
      <c r="C84" s="16" t="s">
        <v>121</v>
      </c>
      <c r="D84" s="17" t="s">
        <v>183</v>
      </c>
      <c r="E84" s="21" t="s">
        <v>185</v>
      </c>
      <c r="F84" s="17">
        <v>19</v>
      </c>
      <c r="G84" s="17" t="s">
        <v>62</v>
      </c>
      <c r="H84" s="15" t="s">
        <v>182</v>
      </c>
      <c r="I84" s="17">
        <v>1819</v>
      </c>
      <c r="J84" s="17">
        <v>1821</v>
      </c>
      <c r="K84" s="18" t="s">
        <v>77</v>
      </c>
    </row>
    <row r="85" spans="1:11" x14ac:dyDescent="0.2">
      <c r="A85" s="14">
        <v>2014.001</v>
      </c>
      <c r="B85" s="15" t="s">
        <v>12</v>
      </c>
      <c r="C85" s="16" t="s">
        <v>127</v>
      </c>
      <c r="D85" s="17" t="s">
        <v>211</v>
      </c>
      <c r="E85" s="17" t="s">
        <v>217</v>
      </c>
      <c r="F85" s="17">
        <v>62</v>
      </c>
      <c r="G85" s="17" t="s">
        <v>45</v>
      </c>
      <c r="H85" s="15" t="s">
        <v>68</v>
      </c>
      <c r="I85" s="17">
        <v>1803</v>
      </c>
      <c r="J85" s="17"/>
      <c r="K85" s="18" t="s">
        <v>69</v>
      </c>
    </row>
    <row r="86" spans="1:11" ht="45" x14ac:dyDescent="0.2">
      <c r="A86" s="14">
        <v>2014.001</v>
      </c>
      <c r="B86" s="15" t="s">
        <v>12</v>
      </c>
      <c r="C86" s="16" t="s">
        <v>127</v>
      </c>
      <c r="D86" s="17" t="s">
        <v>211</v>
      </c>
      <c r="E86" s="17" t="s">
        <v>216</v>
      </c>
      <c r="F86" s="17">
        <v>61</v>
      </c>
      <c r="G86" s="17" t="s">
        <v>45</v>
      </c>
      <c r="H86" s="15" t="s">
        <v>61</v>
      </c>
      <c r="I86" s="17">
        <v>1795</v>
      </c>
      <c r="J86" s="17"/>
      <c r="K86" s="18" t="s">
        <v>67</v>
      </c>
    </row>
  </sheetData>
  <sortState ref="A2:K86">
    <sortCondition descending="1" ref="I2:I86"/>
  </sortState>
  <printOptions gridLines="1"/>
  <pageMargins left="0.25" right="0.25" top="0.75" bottom="0.75" header="0.3" footer="0.3"/>
  <pageSetup scale="55" orientation="landscape" blackAndWhite="1" r:id="rId1"/>
  <headerFooter>
    <oddHeader>&amp;CSFL Archives
Alice Goodrich Eno Cole Collection (9 Boxes)
1.2.4.1 - 1.2.4.5 
 1.2.5.1 - 1.2.5.4</oddHeader>
    <oddFooter xml:space="preserve">&amp;C&amp;P of &amp;N&amp;R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MS 007 DAC 2025</vt:lpstr>
      <vt:lpstr>OLD MS 007 DAC</vt:lpstr>
      <vt:lpstr>MS 007 FA</vt:lpstr>
      <vt:lpstr>LinearCubic Calc</vt:lpstr>
      <vt:lpstr>date Range sort</vt:lpstr>
      <vt:lpstr>'date Range sort'!Print_Area</vt:lpstr>
      <vt:lpstr>'MS 007 FA'!Print_Area</vt:lpstr>
      <vt:lpstr>'date Range sort'!Print_Titles</vt:lpstr>
      <vt:lpstr>'MS 007 FA'!Print_Titles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dc:creator>
  <cp:lastModifiedBy>SFL</cp:lastModifiedBy>
  <cp:lastPrinted>2022-04-05T19:40:49Z</cp:lastPrinted>
  <dcterms:created xsi:type="dcterms:W3CDTF">2019-07-09T18:30:38Z</dcterms:created>
  <dcterms:modified xsi:type="dcterms:W3CDTF">2025-10-23T19:10:07Z</dcterms:modified>
</cp:coreProperties>
</file>